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N3\AllUser\中間管理機構\R3\23 農地中間管理事業等の諸規程の管理\便覧（令和3年度改正）\R3ver1.0\3様式\2募集様式\"/>
    </mc:Choice>
  </mc:AlternateContent>
  <xr:revisionPtr revIDLastSave="0" documentId="13_ncr:1_{59B61A87-63B6-43AF-A407-7C4E95F2175E}" xr6:coauthVersionLast="47" xr6:coauthVersionMax="47" xr10:uidLastSave="{00000000-0000-0000-0000-000000000000}"/>
  <bookViews>
    <workbookView xWindow="-120" yWindow="-120" windowWidth="29040" windowHeight="15840" tabRatio="676" activeTab="3" xr2:uid="{00000000-000D-0000-FFFF-FFFF00000000}"/>
  </bookViews>
  <sheets>
    <sheet name="変更・取下げバックアップ" sheetId="3" r:id="rId1"/>
    <sheet name="Sheet1" sheetId="56" r:id="rId2"/>
    <sheet name="住所録" sheetId="55" r:id="rId3"/>
    <sheet name="募集様式第６号" sheetId="54" r:id="rId4"/>
    <sheet name="公表前データ" sheetId="2" r:id="rId5"/>
    <sheet name="一覧" sheetId="1" r:id="rId6"/>
  </sheets>
  <definedNames>
    <definedName name="_xlnm._FilterDatabase" localSheetId="5" hidden="1">一覧!$A$5:$CF$507</definedName>
    <definedName name="_xlnm._FilterDatabase" localSheetId="4" hidden="1">公表前データ!$B$3:$U$3</definedName>
    <definedName name="_xlnm._FilterDatabase" localSheetId="3" hidden="1">募集様式第６号!$B$3:$T$506</definedName>
    <definedName name="_xlnm.Print_Area" localSheetId="4">公表前データ!$H$1:$O$506</definedName>
    <definedName name="_xlnm.Print_Area" localSheetId="2">住所録!$D$1:$H$55</definedName>
    <definedName name="_xlnm.Print_Area" localSheetId="3">募集様式第６号!$H$1:$O$23</definedName>
    <definedName name="_xlnm.Print_Titles" localSheetId="4">公表前データ!$2:$3</definedName>
    <definedName name="_xlnm.Print_Titles" localSheetId="3">募集様式第６号!$3:$3</definedName>
    <definedName name="現在の状況１">一覧!$BZ$2:$BZ$7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8" i="1" l="1"/>
  <c r="H506" i="2" s="1"/>
  <c r="U507" i="1"/>
  <c r="H505" i="2" s="1"/>
  <c r="U506" i="1"/>
  <c r="H504" i="2" s="1"/>
  <c r="U505" i="1"/>
  <c r="H503" i="2" s="1"/>
  <c r="U504" i="1"/>
  <c r="H502" i="2" s="1"/>
  <c r="U503" i="1"/>
  <c r="H501" i="2" s="1"/>
  <c r="U502" i="1"/>
  <c r="H500" i="2" s="1"/>
  <c r="U501" i="1"/>
  <c r="H499" i="2" s="1"/>
  <c r="U500" i="1"/>
  <c r="H498" i="2" s="1"/>
  <c r="U499" i="1"/>
  <c r="H497" i="2" s="1"/>
  <c r="U498" i="1"/>
  <c r="H496" i="2" s="1"/>
  <c r="U497" i="1"/>
  <c r="H495" i="2" s="1"/>
  <c r="U496" i="1"/>
  <c r="H494" i="2" s="1"/>
  <c r="U495" i="1"/>
  <c r="H493" i="2" s="1"/>
  <c r="U494" i="1"/>
  <c r="H492" i="2" s="1"/>
  <c r="U493" i="1"/>
  <c r="H491" i="2" s="1"/>
  <c r="U492" i="1"/>
  <c r="H490" i="2" s="1"/>
  <c r="U491" i="1"/>
  <c r="H489" i="2" s="1"/>
  <c r="U490" i="1"/>
  <c r="H488" i="2" s="1"/>
  <c r="U489" i="1"/>
  <c r="H487" i="2" s="1"/>
  <c r="U488" i="1"/>
  <c r="H486" i="2" s="1"/>
  <c r="U487" i="1"/>
  <c r="H485" i="2" s="1"/>
  <c r="U486" i="1"/>
  <c r="H484" i="2" s="1"/>
  <c r="U485" i="1"/>
  <c r="H483" i="2" s="1"/>
  <c r="U484" i="1"/>
  <c r="H482" i="2" s="1"/>
  <c r="U483" i="1"/>
  <c r="H481" i="2" s="1"/>
  <c r="U482" i="1"/>
  <c r="H480" i="2" s="1"/>
  <c r="U481" i="1"/>
  <c r="H479" i="2" s="1"/>
  <c r="U480" i="1"/>
  <c r="H478" i="2" s="1"/>
  <c r="U479" i="1"/>
  <c r="H477" i="2" s="1"/>
  <c r="U478" i="1"/>
  <c r="H476" i="2" s="1"/>
  <c r="U477" i="1"/>
  <c r="H475" i="2" s="1"/>
  <c r="U476" i="1"/>
  <c r="H474" i="2" s="1"/>
  <c r="U475" i="1"/>
  <c r="H473" i="2" s="1"/>
  <c r="U474" i="1"/>
  <c r="H472" i="2" s="1"/>
  <c r="U473" i="1"/>
  <c r="H471" i="2" s="1"/>
  <c r="U472" i="1"/>
  <c r="H470" i="2" s="1"/>
  <c r="U471" i="1"/>
  <c r="H469" i="2" s="1"/>
  <c r="U470" i="1"/>
  <c r="H468" i="2" s="1"/>
  <c r="U469" i="1"/>
  <c r="H467" i="2" s="1"/>
  <c r="U468" i="1"/>
  <c r="H466" i="2" s="1"/>
  <c r="U467" i="1"/>
  <c r="H465" i="2" s="1"/>
  <c r="U466" i="1"/>
  <c r="H464" i="2" s="1"/>
  <c r="U465" i="1"/>
  <c r="H463" i="2" s="1"/>
  <c r="U464" i="1"/>
  <c r="H462" i="2" s="1"/>
  <c r="U463" i="1"/>
  <c r="H461" i="2" s="1"/>
  <c r="U462" i="1"/>
  <c r="H460" i="2" s="1"/>
  <c r="U461" i="1"/>
  <c r="H459" i="2" s="1"/>
  <c r="U460" i="1"/>
  <c r="H458" i="2" s="1"/>
  <c r="U459" i="1"/>
  <c r="H457" i="2" s="1"/>
  <c r="U458" i="1"/>
  <c r="H456" i="2" s="1"/>
  <c r="U457" i="1"/>
  <c r="H455" i="2" s="1"/>
  <c r="U456" i="1"/>
  <c r="H454" i="2" s="1"/>
  <c r="U455" i="1"/>
  <c r="H453" i="2" s="1"/>
  <c r="U454" i="1"/>
  <c r="H452" i="2" s="1"/>
  <c r="U453" i="1"/>
  <c r="H451" i="2" s="1"/>
  <c r="U452" i="1"/>
  <c r="H450" i="2" s="1"/>
  <c r="U451" i="1"/>
  <c r="H449" i="2" s="1"/>
  <c r="U450" i="1"/>
  <c r="H448" i="2" s="1"/>
  <c r="U449" i="1"/>
  <c r="H447" i="2" s="1"/>
  <c r="U448" i="1"/>
  <c r="H446" i="2" s="1"/>
  <c r="U447" i="1"/>
  <c r="H445" i="2" s="1"/>
  <c r="U446" i="1"/>
  <c r="H444" i="2" s="1"/>
  <c r="U445" i="1"/>
  <c r="H443" i="2" s="1"/>
  <c r="U444" i="1"/>
  <c r="H442" i="2" s="1"/>
  <c r="U443" i="1"/>
  <c r="H441" i="2" s="1"/>
  <c r="U442" i="1"/>
  <c r="H440" i="2" s="1"/>
  <c r="U441" i="1"/>
  <c r="H439" i="2" s="1"/>
  <c r="U440" i="1"/>
  <c r="H438" i="2" s="1"/>
  <c r="U439" i="1"/>
  <c r="H437" i="2" s="1"/>
  <c r="U438" i="1"/>
  <c r="H436" i="2" s="1"/>
  <c r="U437" i="1"/>
  <c r="H435" i="2" s="1"/>
  <c r="U436" i="1"/>
  <c r="H434" i="2" s="1"/>
  <c r="U435" i="1"/>
  <c r="H433" i="2" s="1"/>
  <c r="U434" i="1"/>
  <c r="H432" i="2" s="1"/>
  <c r="U433" i="1"/>
  <c r="H431" i="2" s="1"/>
  <c r="U432" i="1"/>
  <c r="H430" i="2" s="1"/>
  <c r="U431" i="1"/>
  <c r="H429" i="2" s="1"/>
  <c r="U430" i="1"/>
  <c r="H428" i="2" s="1"/>
  <c r="U429" i="1"/>
  <c r="H427" i="2" s="1"/>
  <c r="U428" i="1"/>
  <c r="H426" i="2" s="1"/>
  <c r="U427" i="1"/>
  <c r="H425" i="2" s="1"/>
  <c r="U426" i="1"/>
  <c r="H424" i="2" s="1"/>
  <c r="U425" i="1"/>
  <c r="H423" i="2" s="1"/>
  <c r="U424" i="1"/>
  <c r="H422" i="2" s="1"/>
  <c r="U423" i="1"/>
  <c r="H421" i="2" s="1"/>
  <c r="U422" i="1"/>
  <c r="H420" i="2" s="1"/>
  <c r="U421" i="1"/>
  <c r="H419" i="2" s="1"/>
  <c r="U420" i="1"/>
  <c r="H418" i="2" s="1"/>
  <c r="U419" i="1"/>
  <c r="H417" i="2" s="1"/>
  <c r="U418" i="1"/>
  <c r="H416" i="2" s="1"/>
  <c r="U417" i="1"/>
  <c r="H415" i="2" s="1"/>
  <c r="U416" i="1"/>
  <c r="H414" i="2" s="1"/>
  <c r="U415" i="1"/>
  <c r="H413" i="2" s="1"/>
  <c r="U414" i="1"/>
  <c r="H412" i="2" s="1"/>
  <c r="U413" i="1"/>
  <c r="H411" i="2" s="1"/>
  <c r="U412" i="1"/>
  <c r="H410" i="2" s="1"/>
  <c r="U411" i="1"/>
  <c r="H409" i="2" s="1"/>
  <c r="U410" i="1"/>
  <c r="H408" i="2" s="1"/>
  <c r="U409" i="1"/>
  <c r="H407" i="2" s="1"/>
  <c r="U408" i="1"/>
  <c r="H406" i="2" s="1"/>
  <c r="U407" i="1"/>
  <c r="H405" i="2" s="1"/>
  <c r="U406" i="1"/>
  <c r="H404" i="2" s="1"/>
  <c r="U405" i="1"/>
  <c r="H403" i="2" s="1"/>
  <c r="U404" i="1"/>
  <c r="H402" i="2" s="1"/>
  <c r="U403" i="1"/>
  <c r="H401" i="2" s="1"/>
  <c r="U402" i="1"/>
  <c r="H400" i="2" s="1"/>
  <c r="U401" i="1"/>
  <c r="H399" i="2" s="1"/>
  <c r="U400" i="1"/>
  <c r="H398" i="2" s="1"/>
  <c r="U399" i="1"/>
  <c r="H397" i="2" s="1"/>
  <c r="U398" i="1"/>
  <c r="H396" i="2" s="1"/>
  <c r="U397" i="1"/>
  <c r="H395" i="2" s="1"/>
  <c r="U396" i="1"/>
  <c r="H394" i="2" s="1"/>
  <c r="U395" i="1"/>
  <c r="H393" i="2" s="1"/>
  <c r="U394" i="1"/>
  <c r="H392" i="2" s="1"/>
  <c r="U393" i="1"/>
  <c r="H391" i="2" s="1"/>
  <c r="U392" i="1"/>
  <c r="H390" i="2" s="1"/>
  <c r="U391" i="1"/>
  <c r="H389" i="2" s="1"/>
  <c r="U390" i="1"/>
  <c r="H388" i="2" s="1"/>
  <c r="U389" i="1"/>
  <c r="H387" i="2" s="1"/>
  <c r="U388" i="1"/>
  <c r="H386" i="2" s="1"/>
  <c r="U387" i="1"/>
  <c r="H385" i="2" s="1"/>
  <c r="U386" i="1"/>
  <c r="H384" i="2" s="1"/>
  <c r="U385" i="1"/>
  <c r="H383" i="2" s="1"/>
  <c r="U384" i="1"/>
  <c r="H382" i="2" s="1"/>
  <c r="U383" i="1"/>
  <c r="H381" i="2" s="1"/>
  <c r="U382" i="1"/>
  <c r="H380" i="2" s="1"/>
  <c r="U381" i="1"/>
  <c r="H379" i="2" s="1"/>
  <c r="U380" i="1"/>
  <c r="H378" i="2" s="1"/>
  <c r="U379" i="1"/>
  <c r="H377" i="2" s="1"/>
  <c r="U378" i="1"/>
  <c r="H376" i="2" s="1"/>
  <c r="U377" i="1"/>
  <c r="H375" i="2" s="1"/>
  <c r="U376" i="1"/>
  <c r="H374" i="2" s="1"/>
  <c r="U375" i="1"/>
  <c r="H373" i="2" s="1"/>
  <c r="U374" i="1"/>
  <c r="H372" i="2" s="1"/>
  <c r="U373" i="1"/>
  <c r="H371" i="2" s="1"/>
  <c r="U372" i="1"/>
  <c r="H370" i="2" s="1"/>
  <c r="U371" i="1"/>
  <c r="H369" i="2" s="1"/>
  <c r="U370" i="1"/>
  <c r="H368" i="2" s="1"/>
  <c r="U369" i="1"/>
  <c r="H367" i="2" s="1"/>
  <c r="U368" i="1"/>
  <c r="H366" i="2" s="1"/>
  <c r="U367" i="1"/>
  <c r="H365" i="2" s="1"/>
  <c r="U366" i="1"/>
  <c r="H364" i="2" s="1"/>
  <c r="U365" i="1"/>
  <c r="H363" i="2" s="1"/>
  <c r="U364" i="1"/>
  <c r="H362" i="2" s="1"/>
  <c r="U363" i="1"/>
  <c r="H361" i="2" s="1"/>
  <c r="U362" i="1"/>
  <c r="H360" i="2" s="1"/>
  <c r="U361" i="1"/>
  <c r="H359" i="2" s="1"/>
  <c r="U360" i="1"/>
  <c r="H358" i="2" s="1"/>
  <c r="U359" i="1"/>
  <c r="H357" i="2" s="1"/>
  <c r="U358" i="1"/>
  <c r="H356" i="2" s="1"/>
  <c r="U357" i="1"/>
  <c r="H355" i="2" s="1"/>
  <c r="U356" i="1"/>
  <c r="H354" i="2" s="1"/>
  <c r="U355" i="1"/>
  <c r="H353" i="2" s="1"/>
  <c r="U354" i="1"/>
  <c r="H352" i="2" s="1"/>
  <c r="U353" i="1"/>
  <c r="H351" i="2" s="1"/>
  <c r="U352" i="1"/>
  <c r="H350" i="2" s="1"/>
  <c r="U351" i="1"/>
  <c r="H349" i="2" s="1"/>
  <c r="U350" i="1"/>
  <c r="H348" i="2" s="1"/>
  <c r="U349" i="1"/>
  <c r="H347" i="2" s="1"/>
  <c r="U348" i="1"/>
  <c r="H346" i="2" s="1"/>
  <c r="U347" i="1"/>
  <c r="H345" i="2" s="1"/>
  <c r="U346" i="1"/>
  <c r="H344" i="2" s="1"/>
  <c r="U345" i="1"/>
  <c r="H343" i="2" s="1"/>
  <c r="U344" i="1"/>
  <c r="H342" i="2" s="1"/>
  <c r="U343" i="1"/>
  <c r="H341" i="2" s="1"/>
  <c r="U342" i="1"/>
  <c r="H340" i="2" s="1"/>
  <c r="U341" i="1"/>
  <c r="H339" i="2" s="1"/>
  <c r="U340" i="1"/>
  <c r="H338" i="2" s="1"/>
  <c r="U339" i="1"/>
  <c r="H337" i="2" s="1"/>
  <c r="U338" i="1"/>
  <c r="H336" i="2" s="1"/>
  <c r="U337" i="1"/>
  <c r="H335" i="2" s="1"/>
  <c r="U336" i="1"/>
  <c r="H334" i="2" s="1"/>
  <c r="U335" i="1"/>
  <c r="H333" i="2" s="1"/>
  <c r="U334" i="1"/>
  <c r="H332" i="2" s="1"/>
  <c r="U333" i="1"/>
  <c r="H331" i="2" s="1"/>
  <c r="U332" i="1"/>
  <c r="H330" i="2" s="1"/>
  <c r="U331" i="1"/>
  <c r="H329" i="2" s="1"/>
  <c r="U330" i="1"/>
  <c r="H328" i="2" s="1"/>
  <c r="U329" i="1"/>
  <c r="H327" i="2" s="1"/>
  <c r="U328" i="1"/>
  <c r="H326" i="2" s="1"/>
  <c r="U327" i="1"/>
  <c r="H325" i="2" s="1"/>
  <c r="U326" i="1"/>
  <c r="H324" i="2" s="1"/>
  <c r="U325" i="1"/>
  <c r="H323" i="2" s="1"/>
  <c r="U324" i="1"/>
  <c r="H322" i="2" s="1"/>
  <c r="U323" i="1"/>
  <c r="H321" i="2" s="1"/>
  <c r="U322" i="1"/>
  <c r="H320" i="2" s="1"/>
  <c r="U321" i="1"/>
  <c r="H319" i="2" s="1"/>
  <c r="U320" i="1"/>
  <c r="H318" i="2" s="1"/>
  <c r="U319" i="1"/>
  <c r="H317" i="2" s="1"/>
  <c r="U318" i="1"/>
  <c r="H316" i="2" s="1"/>
  <c r="U317" i="1"/>
  <c r="H315" i="2" s="1"/>
  <c r="U316" i="1"/>
  <c r="H314" i="2" s="1"/>
  <c r="U315" i="1"/>
  <c r="H313" i="2" s="1"/>
  <c r="U314" i="1"/>
  <c r="H312" i="2" s="1"/>
  <c r="U313" i="1"/>
  <c r="H311" i="2" s="1"/>
  <c r="U312" i="1"/>
  <c r="H310" i="2" s="1"/>
  <c r="U311" i="1"/>
  <c r="H309" i="2" s="1"/>
  <c r="U310" i="1"/>
  <c r="H308" i="2" s="1"/>
  <c r="U309" i="1"/>
  <c r="H307" i="2" s="1"/>
  <c r="U308" i="1"/>
  <c r="H306" i="2" s="1"/>
  <c r="U307" i="1"/>
  <c r="H305" i="2" s="1"/>
  <c r="U306" i="1"/>
  <c r="H304" i="2" s="1"/>
  <c r="U305" i="1"/>
  <c r="H303" i="2" s="1"/>
  <c r="U304" i="1"/>
  <c r="H302" i="2" s="1"/>
  <c r="U303" i="1"/>
  <c r="H301" i="2" s="1"/>
  <c r="U302" i="1"/>
  <c r="H300" i="2" s="1"/>
  <c r="U301" i="1"/>
  <c r="H299" i="2" s="1"/>
  <c r="U300" i="1"/>
  <c r="H298" i="2" s="1"/>
  <c r="U299" i="1"/>
  <c r="H297" i="2" s="1"/>
  <c r="U298" i="1"/>
  <c r="H296" i="2" s="1"/>
  <c r="U297" i="1"/>
  <c r="H295" i="2" s="1"/>
  <c r="U296" i="1"/>
  <c r="H294" i="2" s="1"/>
  <c r="U295" i="1"/>
  <c r="H293" i="2" s="1"/>
  <c r="U294" i="1"/>
  <c r="H292" i="2" s="1"/>
  <c r="U293" i="1"/>
  <c r="H291" i="2" s="1"/>
  <c r="U292" i="1"/>
  <c r="H290" i="2" s="1"/>
  <c r="U291" i="1"/>
  <c r="H289" i="2" s="1"/>
  <c r="U290" i="1"/>
  <c r="H288" i="2" s="1"/>
  <c r="U289" i="1"/>
  <c r="H287" i="2" s="1"/>
  <c r="U288" i="1"/>
  <c r="H286" i="2" s="1"/>
  <c r="U287" i="1"/>
  <c r="H285" i="2" s="1"/>
  <c r="U286" i="1"/>
  <c r="H284" i="2" s="1"/>
  <c r="U285" i="1"/>
  <c r="H283" i="2" s="1"/>
  <c r="U284" i="1"/>
  <c r="H282" i="2" s="1"/>
  <c r="U283" i="1"/>
  <c r="H281" i="2" s="1"/>
  <c r="U282" i="1"/>
  <c r="H280" i="2" s="1"/>
  <c r="U281" i="1"/>
  <c r="H279" i="2" s="1"/>
  <c r="U280" i="1"/>
  <c r="H278" i="2" s="1"/>
  <c r="U279" i="1"/>
  <c r="H277" i="2" s="1"/>
  <c r="U278" i="1"/>
  <c r="H276" i="2" s="1"/>
  <c r="U277" i="1"/>
  <c r="H275" i="2" s="1"/>
  <c r="U276" i="1"/>
  <c r="H274" i="2" s="1"/>
  <c r="U275" i="1"/>
  <c r="H273" i="2" s="1"/>
  <c r="U274" i="1"/>
  <c r="H272" i="2" s="1"/>
  <c r="U273" i="1"/>
  <c r="H271" i="2" s="1"/>
  <c r="U272" i="1"/>
  <c r="H270" i="2" s="1"/>
  <c r="U271" i="1"/>
  <c r="H269" i="2" s="1"/>
  <c r="U270" i="1"/>
  <c r="H268" i="2" s="1"/>
  <c r="U269" i="1"/>
  <c r="H267" i="2" s="1"/>
  <c r="U268" i="1"/>
  <c r="H266" i="2" s="1"/>
  <c r="U267" i="1"/>
  <c r="H265" i="2" s="1"/>
  <c r="U266" i="1"/>
  <c r="H264" i="2" s="1"/>
  <c r="U265" i="1"/>
  <c r="H263" i="2" s="1"/>
  <c r="U264" i="1"/>
  <c r="H262" i="2" s="1"/>
  <c r="U263" i="1"/>
  <c r="H261" i="2" s="1"/>
  <c r="U262" i="1"/>
  <c r="H260" i="2" s="1"/>
  <c r="U261" i="1"/>
  <c r="H259" i="2" s="1"/>
  <c r="U260" i="1"/>
  <c r="H258" i="2" s="1"/>
  <c r="U259" i="1"/>
  <c r="H257" i="2" s="1"/>
  <c r="U258" i="1"/>
  <c r="H256" i="2" s="1"/>
  <c r="U257" i="1"/>
  <c r="H255" i="2" s="1"/>
  <c r="U256" i="1"/>
  <c r="H254" i="2" s="1"/>
  <c r="U255" i="1"/>
  <c r="H253" i="2" s="1"/>
  <c r="U254" i="1"/>
  <c r="H252" i="2" s="1"/>
  <c r="U253" i="1"/>
  <c r="H251" i="2" s="1"/>
  <c r="U252" i="1"/>
  <c r="H250" i="2" s="1"/>
  <c r="U251" i="1"/>
  <c r="H249" i="2" s="1"/>
  <c r="U250" i="1"/>
  <c r="H248" i="2" s="1"/>
  <c r="U249" i="1"/>
  <c r="H247" i="2" s="1"/>
  <c r="U248" i="1"/>
  <c r="H246" i="2" s="1"/>
  <c r="U247" i="1"/>
  <c r="H245" i="2" s="1"/>
  <c r="U246" i="1"/>
  <c r="H244" i="2" s="1"/>
  <c r="U245" i="1"/>
  <c r="H243" i="2" s="1"/>
  <c r="U244" i="1"/>
  <c r="H242" i="2" s="1"/>
  <c r="U243" i="1"/>
  <c r="H241" i="2" s="1"/>
  <c r="U242" i="1"/>
  <c r="H240" i="2" s="1"/>
  <c r="U241" i="1"/>
  <c r="H239" i="2" s="1"/>
  <c r="U240" i="1"/>
  <c r="H238" i="2" s="1"/>
  <c r="U239" i="1"/>
  <c r="H237" i="2" s="1"/>
  <c r="U238" i="1"/>
  <c r="H236" i="2" s="1"/>
  <c r="U237" i="1"/>
  <c r="H235" i="2" s="1"/>
  <c r="U236" i="1"/>
  <c r="H234" i="2" s="1"/>
  <c r="U235" i="1"/>
  <c r="H233" i="2" s="1"/>
  <c r="U234" i="1"/>
  <c r="H232" i="2" s="1"/>
  <c r="U233" i="1"/>
  <c r="H231" i="2" s="1"/>
  <c r="U232" i="1"/>
  <c r="H230" i="2" s="1"/>
  <c r="U231" i="1"/>
  <c r="H229" i="2" s="1"/>
  <c r="U230" i="1"/>
  <c r="H228" i="2" s="1"/>
  <c r="U229" i="1"/>
  <c r="H227" i="2" s="1"/>
  <c r="U228" i="1"/>
  <c r="H226" i="2" s="1"/>
  <c r="U227" i="1"/>
  <c r="H225" i="2" s="1"/>
  <c r="U226" i="1"/>
  <c r="H224" i="2" s="1"/>
  <c r="U225" i="1"/>
  <c r="H223" i="2" s="1"/>
  <c r="U224" i="1"/>
  <c r="H222" i="2" s="1"/>
  <c r="U223" i="1"/>
  <c r="H221" i="2" s="1"/>
  <c r="U222" i="1"/>
  <c r="H220" i="2" s="1"/>
  <c r="U221" i="1"/>
  <c r="H219" i="2" s="1"/>
  <c r="U220" i="1"/>
  <c r="H218" i="2" s="1"/>
  <c r="U219" i="1"/>
  <c r="H217" i="2" s="1"/>
  <c r="U218" i="1"/>
  <c r="H216" i="2" s="1"/>
  <c r="U217" i="1"/>
  <c r="H215" i="2" s="1"/>
  <c r="U216" i="1"/>
  <c r="H214" i="2" s="1"/>
  <c r="U215" i="1"/>
  <c r="H213" i="2" s="1"/>
  <c r="U214" i="1"/>
  <c r="H212" i="2" s="1"/>
  <c r="U213" i="1"/>
  <c r="H211" i="2" s="1"/>
  <c r="U212" i="1"/>
  <c r="H210" i="2" s="1"/>
  <c r="U211" i="1"/>
  <c r="H209" i="2" s="1"/>
  <c r="U210" i="1"/>
  <c r="H208" i="2" s="1"/>
  <c r="U209" i="1"/>
  <c r="H207" i="2" s="1"/>
  <c r="U208" i="1"/>
  <c r="H206" i="2" s="1"/>
  <c r="U207" i="1"/>
  <c r="H205" i="2" s="1"/>
  <c r="U206" i="1"/>
  <c r="H204" i="2" s="1"/>
  <c r="U205" i="1"/>
  <c r="H203" i="2" s="1"/>
  <c r="U204" i="1"/>
  <c r="H202" i="2" s="1"/>
  <c r="U203" i="1"/>
  <c r="H201" i="2" s="1"/>
  <c r="U202" i="1"/>
  <c r="H200" i="2" s="1"/>
  <c r="U201" i="1"/>
  <c r="H199" i="2" s="1"/>
  <c r="U200" i="1"/>
  <c r="H198" i="2" s="1"/>
  <c r="U199" i="1"/>
  <c r="H197" i="2" s="1"/>
  <c r="U198" i="1"/>
  <c r="H196" i="2" s="1"/>
  <c r="U197" i="1"/>
  <c r="H195" i="2" s="1"/>
  <c r="U196" i="1"/>
  <c r="H194" i="2" s="1"/>
  <c r="U195" i="1"/>
  <c r="H193" i="2" s="1"/>
  <c r="U194" i="1"/>
  <c r="H192" i="2" s="1"/>
  <c r="U193" i="1"/>
  <c r="H191" i="2" s="1"/>
  <c r="U192" i="1"/>
  <c r="H190" i="2" s="1"/>
  <c r="U191" i="1"/>
  <c r="H189" i="2" s="1"/>
  <c r="U190" i="1"/>
  <c r="H188" i="2" s="1"/>
  <c r="U189" i="1"/>
  <c r="H187" i="2" s="1"/>
  <c r="U188" i="1"/>
  <c r="H186" i="2" s="1"/>
  <c r="U187" i="1"/>
  <c r="H185" i="2" s="1"/>
  <c r="U186" i="1"/>
  <c r="H184" i="2" s="1"/>
  <c r="U185" i="1"/>
  <c r="H183" i="2" s="1"/>
  <c r="U184" i="1"/>
  <c r="H182" i="2" s="1"/>
  <c r="U183" i="1"/>
  <c r="H181" i="2" s="1"/>
  <c r="U182" i="1"/>
  <c r="H180" i="2" s="1"/>
  <c r="U181" i="1"/>
  <c r="H179" i="2" s="1"/>
  <c r="U180" i="1"/>
  <c r="H178" i="2" s="1"/>
  <c r="U179" i="1"/>
  <c r="H177" i="2" s="1"/>
  <c r="U178" i="1"/>
  <c r="H176" i="2" s="1"/>
  <c r="U177" i="1"/>
  <c r="H175" i="2" s="1"/>
  <c r="U176" i="1"/>
  <c r="H174" i="2" s="1"/>
  <c r="U175" i="1"/>
  <c r="H173" i="2" s="1"/>
  <c r="U174" i="1"/>
  <c r="H172" i="2" s="1"/>
  <c r="U173" i="1"/>
  <c r="H171" i="2" s="1"/>
  <c r="U172" i="1"/>
  <c r="H170" i="2" s="1"/>
  <c r="U171" i="1"/>
  <c r="H169" i="2" s="1"/>
  <c r="U170" i="1"/>
  <c r="H168" i="2" s="1"/>
  <c r="U169" i="1"/>
  <c r="H167" i="2" s="1"/>
  <c r="U168" i="1"/>
  <c r="H166" i="2" s="1"/>
  <c r="U167" i="1"/>
  <c r="H165" i="2" s="1"/>
  <c r="U166" i="1"/>
  <c r="H164" i="2" s="1"/>
  <c r="U165" i="1"/>
  <c r="H163" i="2" s="1"/>
  <c r="U164" i="1"/>
  <c r="H162" i="2" s="1"/>
  <c r="U163" i="1"/>
  <c r="H161" i="2" s="1"/>
  <c r="U162" i="1"/>
  <c r="H160" i="2" s="1"/>
  <c r="U161" i="1"/>
  <c r="H159" i="2" s="1"/>
  <c r="U160" i="1"/>
  <c r="H158" i="2" s="1"/>
  <c r="U159" i="1"/>
  <c r="H157" i="2" s="1"/>
  <c r="U158" i="1"/>
  <c r="H156" i="2" s="1"/>
  <c r="U157" i="1"/>
  <c r="H155" i="2" s="1"/>
  <c r="U156" i="1"/>
  <c r="H154" i="2" s="1"/>
  <c r="U155" i="1"/>
  <c r="H153" i="2" s="1"/>
  <c r="U154" i="1"/>
  <c r="H152" i="2" s="1"/>
  <c r="U153" i="1"/>
  <c r="H151" i="2" s="1"/>
  <c r="U152" i="1"/>
  <c r="H150" i="2" s="1"/>
  <c r="U151" i="1"/>
  <c r="H149" i="2" s="1"/>
  <c r="U150" i="1"/>
  <c r="H148" i="2" s="1"/>
  <c r="U149" i="1"/>
  <c r="H147" i="2" s="1"/>
  <c r="U148" i="1"/>
  <c r="H146" i="2" s="1"/>
  <c r="U147" i="1"/>
  <c r="H145" i="2" s="1"/>
  <c r="U146" i="1"/>
  <c r="H144" i="2" s="1"/>
  <c r="U145" i="1"/>
  <c r="H143" i="2" s="1"/>
  <c r="U144" i="1"/>
  <c r="H142" i="2" s="1"/>
  <c r="U143" i="1"/>
  <c r="H141" i="2" s="1"/>
  <c r="U142" i="1"/>
  <c r="H140" i="2" s="1"/>
  <c r="U141" i="1"/>
  <c r="H139" i="2" s="1"/>
  <c r="U140" i="1"/>
  <c r="H138" i="2" s="1"/>
  <c r="U139" i="1"/>
  <c r="H137" i="2" s="1"/>
  <c r="U138" i="1"/>
  <c r="H136" i="2" s="1"/>
  <c r="U137" i="1"/>
  <c r="H135" i="2" s="1"/>
  <c r="U136" i="1"/>
  <c r="H134" i="2" s="1"/>
  <c r="U135" i="1"/>
  <c r="H133" i="2" s="1"/>
  <c r="U134" i="1"/>
  <c r="H132" i="2" s="1"/>
  <c r="U133" i="1"/>
  <c r="H131" i="2" s="1"/>
  <c r="U132" i="1"/>
  <c r="H130" i="2" s="1"/>
  <c r="U131" i="1"/>
  <c r="H129" i="2" s="1"/>
  <c r="U130" i="1"/>
  <c r="H128" i="2" s="1"/>
  <c r="U129" i="1"/>
  <c r="H127" i="2" s="1"/>
  <c r="U128" i="1"/>
  <c r="H126" i="2" s="1"/>
  <c r="U127" i="1"/>
  <c r="H125" i="2" s="1"/>
  <c r="U126" i="1"/>
  <c r="H124" i="2" s="1"/>
  <c r="U125" i="1"/>
  <c r="H123" i="2" s="1"/>
  <c r="U124" i="1"/>
  <c r="H122" i="2" s="1"/>
  <c r="U123" i="1"/>
  <c r="H121" i="2" s="1"/>
  <c r="U122" i="1"/>
  <c r="H120" i="2" s="1"/>
  <c r="U121" i="1"/>
  <c r="H119" i="2" s="1"/>
  <c r="U120" i="1"/>
  <c r="H118" i="2" s="1"/>
  <c r="U119" i="1"/>
  <c r="H117" i="2" s="1"/>
  <c r="U118" i="1"/>
  <c r="H116" i="2" s="1"/>
  <c r="U117" i="1"/>
  <c r="H115" i="2" s="1"/>
  <c r="U116" i="1"/>
  <c r="H114" i="2" s="1"/>
  <c r="U115" i="1"/>
  <c r="H113" i="2" s="1"/>
  <c r="U114" i="1"/>
  <c r="H112" i="2" s="1"/>
  <c r="U113" i="1"/>
  <c r="H111" i="2" s="1"/>
  <c r="U112" i="1"/>
  <c r="H110" i="2" s="1"/>
  <c r="U111" i="1"/>
  <c r="H109" i="2" s="1"/>
  <c r="U110" i="1"/>
  <c r="H108" i="2" s="1"/>
  <c r="U109" i="1"/>
  <c r="H107" i="2" s="1"/>
  <c r="U108" i="1"/>
  <c r="H106" i="2" s="1"/>
  <c r="U107" i="1"/>
  <c r="H105" i="2" s="1"/>
  <c r="U106" i="1"/>
  <c r="H104" i="2" s="1"/>
  <c r="U105" i="1"/>
  <c r="H103" i="2" s="1"/>
  <c r="U104" i="1"/>
  <c r="H102" i="2" s="1"/>
  <c r="U103" i="1"/>
  <c r="H101" i="2" s="1"/>
  <c r="U102" i="1"/>
  <c r="H100" i="2" s="1"/>
  <c r="U101" i="1"/>
  <c r="H99" i="2" s="1"/>
  <c r="U100" i="1"/>
  <c r="H98" i="2" s="1"/>
  <c r="U99" i="1"/>
  <c r="H97" i="2" s="1"/>
  <c r="U98" i="1"/>
  <c r="H96" i="2" s="1"/>
  <c r="U97" i="1"/>
  <c r="H95" i="2" s="1"/>
  <c r="U96" i="1"/>
  <c r="H94" i="2" s="1"/>
  <c r="U95" i="1"/>
  <c r="H93" i="2" s="1"/>
  <c r="U94" i="1"/>
  <c r="H92" i="2" s="1"/>
  <c r="U93" i="1"/>
  <c r="H91" i="2" s="1"/>
  <c r="U92" i="1"/>
  <c r="H90" i="2" s="1"/>
  <c r="U91" i="1"/>
  <c r="H89" i="2" s="1"/>
  <c r="U90" i="1"/>
  <c r="H88" i="2" s="1"/>
  <c r="U89" i="1"/>
  <c r="H87" i="2" s="1"/>
  <c r="U88" i="1"/>
  <c r="H86" i="2" s="1"/>
  <c r="U87" i="1"/>
  <c r="H85" i="2" s="1"/>
  <c r="U86" i="1"/>
  <c r="H84" i="2" s="1"/>
  <c r="U85" i="1"/>
  <c r="H83" i="2" s="1"/>
  <c r="U84" i="1"/>
  <c r="H82" i="2" s="1"/>
  <c r="U83" i="1"/>
  <c r="H81" i="2" s="1"/>
  <c r="U82" i="1"/>
  <c r="H80" i="2" s="1"/>
  <c r="U81" i="1"/>
  <c r="H79" i="2" s="1"/>
  <c r="U80" i="1"/>
  <c r="H78" i="2" s="1"/>
  <c r="U79" i="1"/>
  <c r="H77" i="2" s="1"/>
  <c r="U78" i="1"/>
  <c r="H76" i="2" s="1"/>
  <c r="U77" i="1"/>
  <c r="H75" i="2" s="1"/>
  <c r="U76" i="1"/>
  <c r="H74" i="2" s="1"/>
  <c r="U75" i="1"/>
  <c r="H73" i="2" s="1"/>
  <c r="U74" i="1"/>
  <c r="H72" i="2" s="1"/>
  <c r="U73" i="1"/>
  <c r="H71" i="2" s="1"/>
  <c r="U72" i="1"/>
  <c r="H70" i="2" s="1"/>
  <c r="U71" i="1"/>
  <c r="H69" i="2" s="1"/>
  <c r="U70" i="1"/>
  <c r="H68" i="2" s="1"/>
  <c r="U69" i="1"/>
  <c r="H67" i="2" s="1"/>
  <c r="U68" i="1"/>
  <c r="H66" i="2" s="1"/>
  <c r="U67" i="1"/>
  <c r="H65" i="2" s="1"/>
  <c r="U66" i="1"/>
  <c r="H64" i="2" s="1"/>
  <c r="U65" i="1"/>
  <c r="H63" i="2" s="1"/>
  <c r="U64" i="1"/>
  <c r="H62" i="2" s="1"/>
  <c r="U63" i="1"/>
  <c r="H61" i="2" s="1"/>
  <c r="U62" i="1"/>
  <c r="H60" i="2" s="1"/>
  <c r="U61" i="1"/>
  <c r="H59" i="2" s="1"/>
  <c r="U60" i="1"/>
  <c r="H58" i="2" s="1"/>
  <c r="U59" i="1"/>
  <c r="H57" i="2" s="1"/>
  <c r="U58" i="1"/>
  <c r="H56" i="2" s="1"/>
  <c r="U57" i="1"/>
  <c r="H55" i="2" s="1"/>
  <c r="U56" i="1"/>
  <c r="H54" i="2" s="1"/>
  <c r="U55" i="1"/>
  <c r="H53" i="2" s="1"/>
  <c r="U54" i="1"/>
  <c r="H52" i="2" s="1"/>
  <c r="U53" i="1"/>
  <c r="H51" i="2" s="1"/>
  <c r="U52" i="1"/>
  <c r="H50" i="2" s="1"/>
  <c r="U51" i="1"/>
  <c r="H49" i="2" s="1"/>
  <c r="U50" i="1"/>
  <c r="H48" i="2" s="1"/>
  <c r="U49" i="1"/>
  <c r="H47" i="2" s="1"/>
  <c r="U48" i="1"/>
  <c r="H46" i="2" s="1"/>
  <c r="U47" i="1"/>
  <c r="H45" i="2" s="1"/>
  <c r="U46" i="1"/>
  <c r="H44" i="2" s="1"/>
  <c r="U45" i="1"/>
  <c r="H43" i="2" s="1"/>
  <c r="U44" i="1"/>
  <c r="H42" i="2" s="1"/>
  <c r="U43" i="1"/>
  <c r="H41" i="2" s="1"/>
  <c r="U42" i="1"/>
  <c r="H40" i="2" s="1"/>
  <c r="U41" i="1"/>
  <c r="H39" i="2" s="1"/>
  <c r="U40" i="1"/>
  <c r="H38" i="2" s="1"/>
  <c r="U39" i="1"/>
  <c r="H37" i="2" s="1"/>
  <c r="U38" i="1"/>
  <c r="H36" i="2" s="1"/>
  <c r="U37" i="1"/>
  <c r="H35" i="2" s="1"/>
  <c r="U36" i="1"/>
  <c r="H34" i="2" s="1"/>
  <c r="U35" i="1"/>
  <c r="H33" i="2" s="1"/>
  <c r="U34" i="1"/>
  <c r="H32" i="2" s="1"/>
  <c r="U33" i="1"/>
  <c r="H31" i="2" s="1"/>
  <c r="U32" i="1"/>
  <c r="H30" i="2" s="1"/>
  <c r="U31" i="1"/>
  <c r="H29" i="2" s="1"/>
  <c r="U30" i="1"/>
  <c r="H28" i="2" s="1"/>
  <c r="U29" i="1"/>
  <c r="H27" i="2" s="1"/>
  <c r="U28" i="1"/>
  <c r="H26" i="2" s="1"/>
  <c r="U27" i="1"/>
  <c r="H25" i="2" s="1"/>
  <c r="U26" i="1"/>
  <c r="H24" i="2" s="1"/>
  <c r="U25" i="1"/>
  <c r="H23" i="2" s="1"/>
  <c r="U24" i="1"/>
  <c r="H22" i="2" s="1"/>
  <c r="U23" i="1"/>
  <c r="H21" i="2" s="1"/>
  <c r="U22" i="1"/>
  <c r="H20" i="2" s="1"/>
  <c r="U21" i="1"/>
  <c r="H19" i="2" s="1"/>
  <c r="U20" i="1"/>
  <c r="H18" i="2" s="1"/>
  <c r="U19" i="1"/>
  <c r="H17" i="2" s="1"/>
  <c r="U18" i="1"/>
  <c r="H16" i="2" s="1"/>
  <c r="U17" i="1"/>
  <c r="H15" i="2" s="1"/>
  <c r="U16" i="1"/>
  <c r="H14" i="2" s="1"/>
  <c r="U15" i="1"/>
  <c r="H13" i="2" s="1"/>
  <c r="U14" i="1"/>
  <c r="H12" i="2" s="1"/>
  <c r="U13" i="1"/>
  <c r="H11" i="2" s="1"/>
  <c r="U12" i="1"/>
  <c r="H10" i="2" s="1"/>
  <c r="U11" i="1"/>
  <c r="H9" i="2" s="1"/>
  <c r="U10" i="1"/>
  <c r="H8" i="2" s="1"/>
  <c r="U9" i="1"/>
  <c r="H7" i="2" s="1"/>
  <c r="U8" i="1"/>
  <c r="H6" i="2" s="1"/>
  <c r="U7" i="1"/>
  <c r="H5" i="2" s="1"/>
  <c r="A506" i="2" l="1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K514" i="54"/>
  <c r="N509" i="54"/>
  <c r="N510" i="54" s="1"/>
  <c r="K546" i="54"/>
  <c r="K545" i="54"/>
  <c r="K544" i="54"/>
  <c r="K543" i="54"/>
  <c r="K542" i="54"/>
  <c r="K541" i="54"/>
  <c r="K540" i="54"/>
  <c r="K539" i="54"/>
  <c r="K538" i="54"/>
  <c r="K537" i="54"/>
  <c r="K536" i="54"/>
  <c r="K535" i="54"/>
  <c r="K534" i="54"/>
  <c r="K533" i="54"/>
  <c r="K532" i="54"/>
  <c r="K531" i="54"/>
  <c r="K530" i="54"/>
  <c r="K529" i="54"/>
  <c r="K528" i="54"/>
  <c r="K527" i="54"/>
  <c r="K526" i="54"/>
  <c r="K525" i="54"/>
  <c r="K524" i="54"/>
  <c r="K523" i="54"/>
  <c r="K522" i="54"/>
  <c r="K521" i="54"/>
  <c r="K520" i="54"/>
  <c r="K519" i="54"/>
  <c r="K518" i="54"/>
  <c r="K517" i="54"/>
  <c r="K516" i="54"/>
  <c r="K515" i="54"/>
  <c r="A511" i="54"/>
  <c r="A510" i="54"/>
  <c r="S509" i="54"/>
  <c r="M512" i="54" s="1"/>
  <c r="C509" i="54"/>
  <c r="A509" i="54"/>
  <c r="A512" i="54" l="1"/>
  <c r="M510" i="54" s="1"/>
  <c r="K548" i="54"/>
  <c r="M509" i="54"/>
  <c r="S510" i="54"/>
  <c r="M513" i="54" s="1"/>
  <c r="U6" i="1" l="1"/>
  <c r="AY7" i="1" l="1"/>
  <c r="H4" i="2"/>
  <c r="T4" i="2" l="1"/>
  <c r="I4" i="2" l="1"/>
  <c r="B14" i="2" l="1"/>
  <c r="B13" i="2"/>
  <c r="B12" i="2"/>
  <c r="B11" i="2"/>
  <c r="B10" i="2"/>
  <c r="B9" i="2"/>
  <c r="B8" i="2"/>
  <c r="B7" i="2"/>
  <c r="B6" i="2"/>
  <c r="B5" i="2"/>
  <c r="A21" i="55"/>
  <c r="A20" i="55"/>
  <c r="A19" i="55"/>
  <c r="A18" i="55"/>
  <c r="A17" i="55"/>
  <c r="A16" i="55"/>
  <c r="A15" i="55"/>
  <c r="A14" i="55"/>
  <c r="A13" i="55"/>
  <c r="A12" i="55"/>
  <c r="A11" i="55"/>
  <c r="A10" i="55"/>
  <c r="A9" i="55"/>
  <c r="T506" i="2" l="1"/>
  <c r="O506" i="2"/>
  <c r="N506" i="2"/>
  <c r="M506" i="2"/>
  <c r="L506" i="2"/>
  <c r="K506" i="2"/>
  <c r="I506" i="2"/>
  <c r="G506" i="2"/>
  <c r="F506" i="2"/>
  <c r="E506" i="2"/>
  <c r="D506" i="2"/>
  <c r="C506" i="2"/>
  <c r="B506" i="2"/>
  <c r="T505" i="2"/>
  <c r="O505" i="2"/>
  <c r="N505" i="2"/>
  <c r="M505" i="2"/>
  <c r="L505" i="2"/>
  <c r="K505" i="2"/>
  <c r="I505" i="2"/>
  <c r="G505" i="2"/>
  <c r="F505" i="2"/>
  <c r="E505" i="2"/>
  <c r="D505" i="2"/>
  <c r="C505" i="2"/>
  <c r="B505" i="2"/>
  <c r="T504" i="2"/>
  <c r="O504" i="2"/>
  <c r="N504" i="2"/>
  <c r="M504" i="2"/>
  <c r="L504" i="2"/>
  <c r="K504" i="2"/>
  <c r="I504" i="2"/>
  <c r="G504" i="2"/>
  <c r="F504" i="2"/>
  <c r="E504" i="2"/>
  <c r="D504" i="2"/>
  <c r="C504" i="2"/>
  <c r="B504" i="2"/>
  <c r="T503" i="2"/>
  <c r="O503" i="2"/>
  <c r="N503" i="2"/>
  <c r="M503" i="2"/>
  <c r="L503" i="2"/>
  <c r="K503" i="2"/>
  <c r="I503" i="2"/>
  <c r="G503" i="2"/>
  <c r="F503" i="2"/>
  <c r="E503" i="2"/>
  <c r="D503" i="2"/>
  <c r="C503" i="2"/>
  <c r="B503" i="2"/>
  <c r="T502" i="2"/>
  <c r="O502" i="2"/>
  <c r="N502" i="2"/>
  <c r="M502" i="2"/>
  <c r="L502" i="2"/>
  <c r="K502" i="2"/>
  <c r="I502" i="2"/>
  <c r="G502" i="2"/>
  <c r="F502" i="2"/>
  <c r="E502" i="2"/>
  <c r="D502" i="2"/>
  <c r="C502" i="2"/>
  <c r="B502" i="2"/>
  <c r="T501" i="2"/>
  <c r="O501" i="2"/>
  <c r="N501" i="2"/>
  <c r="M501" i="2"/>
  <c r="L501" i="2"/>
  <c r="K501" i="2"/>
  <c r="I501" i="2"/>
  <c r="G501" i="2"/>
  <c r="F501" i="2"/>
  <c r="E501" i="2"/>
  <c r="D501" i="2"/>
  <c r="C501" i="2"/>
  <c r="B501" i="2"/>
  <c r="T500" i="2"/>
  <c r="O500" i="2"/>
  <c r="N500" i="2"/>
  <c r="M500" i="2"/>
  <c r="L500" i="2"/>
  <c r="K500" i="2"/>
  <c r="I500" i="2"/>
  <c r="G500" i="2"/>
  <c r="F500" i="2"/>
  <c r="E500" i="2"/>
  <c r="D500" i="2"/>
  <c r="C500" i="2"/>
  <c r="B500" i="2"/>
  <c r="T499" i="2"/>
  <c r="O499" i="2"/>
  <c r="N499" i="2"/>
  <c r="M499" i="2"/>
  <c r="L499" i="2"/>
  <c r="K499" i="2"/>
  <c r="I499" i="2"/>
  <c r="G499" i="2"/>
  <c r="F499" i="2"/>
  <c r="E499" i="2"/>
  <c r="D499" i="2"/>
  <c r="C499" i="2"/>
  <c r="B499" i="2"/>
  <c r="T498" i="2"/>
  <c r="O498" i="2"/>
  <c r="N498" i="2"/>
  <c r="M498" i="2"/>
  <c r="L498" i="2"/>
  <c r="K498" i="2"/>
  <c r="I498" i="2"/>
  <c r="G498" i="2"/>
  <c r="F498" i="2"/>
  <c r="E498" i="2"/>
  <c r="D498" i="2"/>
  <c r="C498" i="2"/>
  <c r="B498" i="2"/>
  <c r="T497" i="2"/>
  <c r="O497" i="2"/>
  <c r="N497" i="2"/>
  <c r="M497" i="2"/>
  <c r="L497" i="2"/>
  <c r="K497" i="2"/>
  <c r="I497" i="2"/>
  <c r="G497" i="2"/>
  <c r="F497" i="2"/>
  <c r="E497" i="2"/>
  <c r="D497" i="2"/>
  <c r="C497" i="2"/>
  <c r="B497" i="2"/>
  <c r="T496" i="2"/>
  <c r="O496" i="2"/>
  <c r="N496" i="2"/>
  <c r="M496" i="2"/>
  <c r="L496" i="2"/>
  <c r="K496" i="2"/>
  <c r="I496" i="2"/>
  <c r="G496" i="2"/>
  <c r="F496" i="2"/>
  <c r="E496" i="2"/>
  <c r="D496" i="2"/>
  <c r="C496" i="2"/>
  <c r="B496" i="2"/>
  <c r="T495" i="2"/>
  <c r="O495" i="2"/>
  <c r="N495" i="2"/>
  <c r="M495" i="2"/>
  <c r="L495" i="2"/>
  <c r="K495" i="2"/>
  <c r="I495" i="2"/>
  <c r="G495" i="2"/>
  <c r="F495" i="2"/>
  <c r="E495" i="2"/>
  <c r="D495" i="2"/>
  <c r="C495" i="2"/>
  <c r="B495" i="2"/>
  <c r="T494" i="2"/>
  <c r="O494" i="2"/>
  <c r="N494" i="2"/>
  <c r="M494" i="2"/>
  <c r="L494" i="2"/>
  <c r="K494" i="2"/>
  <c r="I494" i="2"/>
  <c r="G494" i="2"/>
  <c r="F494" i="2"/>
  <c r="E494" i="2"/>
  <c r="D494" i="2"/>
  <c r="C494" i="2"/>
  <c r="B494" i="2"/>
  <c r="T493" i="2"/>
  <c r="O493" i="2"/>
  <c r="N493" i="2"/>
  <c r="M493" i="2"/>
  <c r="L493" i="2"/>
  <c r="K493" i="2"/>
  <c r="I493" i="2"/>
  <c r="G493" i="2"/>
  <c r="F493" i="2"/>
  <c r="E493" i="2"/>
  <c r="D493" i="2"/>
  <c r="C493" i="2"/>
  <c r="B493" i="2"/>
  <c r="T492" i="2"/>
  <c r="O492" i="2"/>
  <c r="N492" i="2"/>
  <c r="M492" i="2"/>
  <c r="L492" i="2"/>
  <c r="K492" i="2"/>
  <c r="I492" i="2"/>
  <c r="G492" i="2"/>
  <c r="F492" i="2"/>
  <c r="E492" i="2"/>
  <c r="D492" i="2"/>
  <c r="C492" i="2"/>
  <c r="B492" i="2"/>
  <c r="T491" i="2"/>
  <c r="O491" i="2"/>
  <c r="N491" i="2"/>
  <c r="M491" i="2"/>
  <c r="L491" i="2"/>
  <c r="K491" i="2"/>
  <c r="I491" i="2"/>
  <c r="G491" i="2"/>
  <c r="F491" i="2"/>
  <c r="E491" i="2"/>
  <c r="D491" i="2"/>
  <c r="C491" i="2"/>
  <c r="B491" i="2"/>
  <c r="T490" i="2"/>
  <c r="O490" i="2"/>
  <c r="N490" i="2"/>
  <c r="M490" i="2"/>
  <c r="L490" i="2"/>
  <c r="K490" i="2"/>
  <c r="I490" i="2"/>
  <c r="G490" i="2"/>
  <c r="F490" i="2"/>
  <c r="E490" i="2"/>
  <c r="D490" i="2"/>
  <c r="C490" i="2"/>
  <c r="B490" i="2"/>
  <c r="T489" i="2"/>
  <c r="O489" i="2"/>
  <c r="N489" i="2"/>
  <c r="M489" i="2"/>
  <c r="L489" i="2"/>
  <c r="K489" i="2"/>
  <c r="I489" i="2"/>
  <c r="G489" i="2"/>
  <c r="F489" i="2"/>
  <c r="E489" i="2"/>
  <c r="D489" i="2"/>
  <c r="C489" i="2"/>
  <c r="B489" i="2"/>
  <c r="T488" i="2"/>
  <c r="O488" i="2"/>
  <c r="N488" i="2"/>
  <c r="M488" i="2"/>
  <c r="L488" i="2"/>
  <c r="K488" i="2"/>
  <c r="I488" i="2"/>
  <c r="G488" i="2"/>
  <c r="F488" i="2"/>
  <c r="E488" i="2"/>
  <c r="D488" i="2"/>
  <c r="C488" i="2"/>
  <c r="B488" i="2"/>
  <c r="T487" i="2"/>
  <c r="O487" i="2"/>
  <c r="N487" i="2"/>
  <c r="M487" i="2"/>
  <c r="L487" i="2"/>
  <c r="K487" i="2"/>
  <c r="I487" i="2"/>
  <c r="G487" i="2"/>
  <c r="F487" i="2"/>
  <c r="E487" i="2"/>
  <c r="D487" i="2"/>
  <c r="C487" i="2"/>
  <c r="B487" i="2"/>
  <c r="T486" i="2"/>
  <c r="O486" i="2"/>
  <c r="N486" i="2"/>
  <c r="M486" i="2"/>
  <c r="L486" i="2"/>
  <c r="K486" i="2"/>
  <c r="I486" i="2"/>
  <c r="G486" i="2"/>
  <c r="F486" i="2"/>
  <c r="E486" i="2"/>
  <c r="D486" i="2"/>
  <c r="C486" i="2"/>
  <c r="B486" i="2"/>
  <c r="T485" i="2"/>
  <c r="O485" i="2"/>
  <c r="N485" i="2"/>
  <c r="M485" i="2"/>
  <c r="L485" i="2"/>
  <c r="K485" i="2"/>
  <c r="I485" i="2"/>
  <c r="G485" i="2"/>
  <c r="F485" i="2"/>
  <c r="E485" i="2"/>
  <c r="D485" i="2"/>
  <c r="C485" i="2"/>
  <c r="B485" i="2"/>
  <c r="T484" i="2"/>
  <c r="O484" i="2"/>
  <c r="N484" i="2"/>
  <c r="M484" i="2"/>
  <c r="L484" i="2"/>
  <c r="K484" i="2"/>
  <c r="I484" i="2"/>
  <c r="G484" i="2"/>
  <c r="F484" i="2"/>
  <c r="E484" i="2"/>
  <c r="D484" i="2"/>
  <c r="C484" i="2"/>
  <c r="B484" i="2"/>
  <c r="T483" i="2"/>
  <c r="O483" i="2"/>
  <c r="N483" i="2"/>
  <c r="M483" i="2"/>
  <c r="L483" i="2"/>
  <c r="K483" i="2"/>
  <c r="I483" i="2"/>
  <c r="G483" i="2"/>
  <c r="F483" i="2"/>
  <c r="E483" i="2"/>
  <c r="D483" i="2"/>
  <c r="C483" i="2"/>
  <c r="B483" i="2"/>
  <c r="T482" i="2"/>
  <c r="O482" i="2"/>
  <c r="N482" i="2"/>
  <c r="M482" i="2"/>
  <c r="L482" i="2"/>
  <c r="K482" i="2"/>
  <c r="I482" i="2"/>
  <c r="G482" i="2"/>
  <c r="F482" i="2"/>
  <c r="E482" i="2"/>
  <c r="D482" i="2"/>
  <c r="C482" i="2"/>
  <c r="B482" i="2"/>
  <c r="T481" i="2"/>
  <c r="O481" i="2"/>
  <c r="N481" i="2"/>
  <c r="M481" i="2"/>
  <c r="L481" i="2"/>
  <c r="K481" i="2"/>
  <c r="I481" i="2"/>
  <c r="G481" i="2"/>
  <c r="F481" i="2"/>
  <c r="E481" i="2"/>
  <c r="D481" i="2"/>
  <c r="C481" i="2"/>
  <c r="B481" i="2"/>
  <c r="T480" i="2"/>
  <c r="O480" i="2"/>
  <c r="N480" i="2"/>
  <c r="M480" i="2"/>
  <c r="L480" i="2"/>
  <c r="K480" i="2"/>
  <c r="I480" i="2"/>
  <c r="G480" i="2"/>
  <c r="F480" i="2"/>
  <c r="E480" i="2"/>
  <c r="D480" i="2"/>
  <c r="C480" i="2"/>
  <c r="B480" i="2"/>
  <c r="T479" i="2"/>
  <c r="O479" i="2"/>
  <c r="N479" i="2"/>
  <c r="M479" i="2"/>
  <c r="L479" i="2"/>
  <c r="K479" i="2"/>
  <c r="I479" i="2"/>
  <c r="G479" i="2"/>
  <c r="F479" i="2"/>
  <c r="E479" i="2"/>
  <c r="D479" i="2"/>
  <c r="C479" i="2"/>
  <c r="B479" i="2"/>
  <c r="T478" i="2"/>
  <c r="O478" i="2"/>
  <c r="N478" i="2"/>
  <c r="M478" i="2"/>
  <c r="L478" i="2"/>
  <c r="K478" i="2"/>
  <c r="I478" i="2"/>
  <c r="G478" i="2"/>
  <c r="F478" i="2"/>
  <c r="E478" i="2"/>
  <c r="D478" i="2"/>
  <c r="C478" i="2"/>
  <c r="B478" i="2"/>
  <c r="T477" i="2"/>
  <c r="O477" i="2"/>
  <c r="N477" i="2"/>
  <c r="M477" i="2"/>
  <c r="L477" i="2"/>
  <c r="K477" i="2"/>
  <c r="I477" i="2"/>
  <c r="G477" i="2"/>
  <c r="F477" i="2"/>
  <c r="E477" i="2"/>
  <c r="D477" i="2"/>
  <c r="C477" i="2"/>
  <c r="B477" i="2"/>
  <c r="T476" i="2"/>
  <c r="O476" i="2"/>
  <c r="N476" i="2"/>
  <c r="M476" i="2"/>
  <c r="L476" i="2"/>
  <c r="K476" i="2"/>
  <c r="I476" i="2"/>
  <c r="G476" i="2"/>
  <c r="F476" i="2"/>
  <c r="E476" i="2"/>
  <c r="D476" i="2"/>
  <c r="C476" i="2"/>
  <c r="B476" i="2"/>
  <c r="T475" i="2"/>
  <c r="O475" i="2"/>
  <c r="N475" i="2"/>
  <c r="M475" i="2"/>
  <c r="L475" i="2"/>
  <c r="K475" i="2"/>
  <c r="I475" i="2"/>
  <c r="G475" i="2"/>
  <c r="F475" i="2"/>
  <c r="E475" i="2"/>
  <c r="D475" i="2"/>
  <c r="C475" i="2"/>
  <c r="B475" i="2"/>
  <c r="T474" i="2"/>
  <c r="O474" i="2"/>
  <c r="N474" i="2"/>
  <c r="M474" i="2"/>
  <c r="L474" i="2"/>
  <c r="K474" i="2"/>
  <c r="I474" i="2"/>
  <c r="G474" i="2"/>
  <c r="F474" i="2"/>
  <c r="E474" i="2"/>
  <c r="D474" i="2"/>
  <c r="C474" i="2"/>
  <c r="B474" i="2"/>
  <c r="T473" i="2"/>
  <c r="O473" i="2"/>
  <c r="N473" i="2"/>
  <c r="M473" i="2"/>
  <c r="L473" i="2"/>
  <c r="K473" i="2"/>
  <c r="I473" i="2"/>
  <c r="G473" i="2"/>
  <c r="F473" i="2"/>
  <c r="E473" i="2"/>
  <c r="D473" i="2"/>
  <c r="C473" i="2"/>
  <c r="B473" i="2"/>
  <c r="T472" i="2"/>
  <c r="O472" i="2"/>
  <c r="N472" i="2"/>
  <c r="M472" i="2"/>
  <c r="L472" i="2"/>
  <c r="K472" i="2"/>
  <c r="I472" i="2"/>
  <c r="G472" i="2"/>
  <c r="F472" i="2"/>
  <c r="E472" i="2"/>
  <c r="D472" i="2"/>
  <c r="C472" i="2"/>
  <c r="B472" i="2"/>
  <c r="T471" i="2"/>
  <c r="O471" i="2"/>
  <c r="N471" i="2"/>
  <c r="M471" i="2"/>
  <c r="L471" i="2"/>
  <c r="K471" i="2"/>
  <c r="I471" i="2"/>
  <c r="G471" i="2"/>
  <c r="F471" i="2"/>
  <c r="E471" i="2"/>
  <c r="D471" i="2"/>
  <c r="C471" i="2"/>
  <c r="B471" i="2"/>
  <c r="T470" i="2"/>
  <c r="O470" i="2"/>
  <c r="N470" i="2"/>
  <c r="M470" i="2"/>
  <c r="L470" i="2"/>
  <c r="K470" i="2"/>
  <c r="I470" i="2"/>
  <c r="G470" i="2"/>
  <c r="F470" i="2"/>
  <c r="E470" i="2"/>
  <c r="D470" i="2"/>
  <c r="C470" i="2"/>
  <c r="B470" i="2"/>
  <c r="T469" i="2"/>
  <c r="O469" i="2"/>
  <c r="N469" i="2"/>
  <c r="M469" i="2"/>
  <c r="L469" i="2"/>
  <c r="K469" i="2"/>
  <c r="I469" i="2"/>
  <c r="G469" i="2"/>
  <c r="F469" i="2"/>
  <c r="E469" i="2"/>
  <c r="D469" i="2"/>
  <c r="C469" i="2"/>
  <c r="B469" i="2"/>
  <c r="T468" i="2"/>
  <c r="O468" i="2"/>
  <c r="N468" i="2"/>
  <c r="M468" i="2"/>
  <c r="L468" i="2"/>
  <c r="K468" i="2"/>
  <c r="I468" i="2"/>
  <c r="G468" i="2"/>
  <c r="F468" i="2"/>
  <c r="E468" i="2"/>
  <c r="D468" i="2"/>
  <c r="C468" i="2"/>
  <c r="B468" i="2"/>
  <c r="T467" i="2"/>
  <c r="O467" i="2"/>
  <c r="N467" i="2"/>
  <c r="M467" i="2"/>
  <c r="L467" i="2"/>
  <c r="K467" i="2"/>
  <c r="I467" i="2"/>
  <c r="G467" i="2"/>
  <c r="F467" i="2"/>
  <c r="E467" i="2"/>
  <c r="D467" i="2"/>
  <c r="C467" i="2"/>
  <c r="B467" i="2"/>
  <c r="T466" i="2"/>
  <c r="O466" i="2"/>
  <c r="N466" i="2"/>
  <c r="M466" i="2"/>
  <c r="L466" i="2"/>
  <c r="K466" i="2"/>
  <c r="I466" i="2"/>
  <c r="G466" i="2"/>
  <c r="F466" i="2"/>
  <c r="E466" i="2"/>
  <c r="D466" i="2"/>
  <c r="C466" i="2"/>
  <c r="B466" i="2"/>
  <c r="T465" i="2"/>
  <c r="O465" i="2"/>
  <c r="N465" i="2"/>
  <c r="M465" i="2"/>
  <c r="L465" i="2"/>
  <c r="K465" i="2"/>
  <c r="I465" i="2"/>
  <c r="G465" i="2"/>
  <c r="F465" i="2"/>
  <c r="E465" i="2"/>
  <c r="D465" i="2"/>
  <c r="C465" i="2"/>
  <c r="B465" i="2"/>
  <c r="T464" i="2"/>
  <c r="O464" i="2"/>
  <c r="N464" i="2"/>
  <c r="M464" i="2"/>
  <c r="L464" i="2"/>
  <c r="K464" i="2"/>
  <c r="I464" i="2"/>
  <c r="G464" i="2"/>
  <c r="F464" i="2"/>
  <c r="E464" i="2"/>
  <c r="D464" i="2"/>
  <c r="C464" i="2"/>
  <c r="B464" i="2"/>
  <c r="T463" i="2"/>
  <c r="O463" i="2"/>
  <c r="N463" i="2"/>
  <c r="M463" i="2"/>
  <c r="L463" i="2"/>
  <c r="K463" i="2"/>
  <c r="I463" i="2"/>
  <c r="G463" i="2"/>
  <c r="F463" i="2"/>
  <c r="E463" i="2"/>
  <c r="D463" i="2"/>
  <c r="C463" i="2"/>
  <c r="B463" i="2"/>
  <c r="T462" i="2"/>
  <c r="O462" i="2"/>
  <c r="N462" i="2"/>
  <c r="M462" i="2"/>
  <c r="L462" i="2"/>
  <c r="K462" i="2"/>
  <c r="I462" i="2"/>
  <c r="G462" i="2"/>
  <c r="F462" i="2"/>
  <c r="E462" i="2"/>
  <c r="D462" i="2"/>
  <c r="C462" i="2"/>
  <c r="B462" i="2"/>
  <c r="T461" i="2"/>
  <c r="O461" i="2"/>
  <c r="N461" i="2"/>
  <c r="M461" i="2"/>
  <c r="L461" i="2"/>
  <c r="K461" i="2"/>
  <c r="I461" i="2"/>
  <c r="G461" i="2"/>
  <c r="F461" i="2"/>
  <c r="E461" i="2"/>
  <c r="D461" i="2"/>
  <c r="C461" i="2"/>
  <c r="B461" i="2"/>
  <c r="T460" i="2"/>
  <c r="O460" i="2"/>
  <c r="N460" i="2"/>
  <c r="M460" i="2"/>
  <c r="L460" i="2"/>
  <c r="K460" i="2"/>
  <c r="I460" i="2"/>
  <c r="G460" i="2"/>
  <c r="F460" i="2"/>
  <c r="E460" i="2"/>
  <c r="D460" i="2"/>
  <c r="C460" i="2"/>
  <c r="B460" i="2"/>
  <c r="T459" i="2"/>
  <c r="O459" i="2"/>
  <c r="N459" i="2"/>
  <c r="M459" i="2"/>
  <c r="L459" i="2"/>
  <c r="K459" i="2"/>
  <c r="I459" i="2"/>
  <c r="G459" i="2"/>
  <c r="F459" i="2"/>
  <c r="E459" i="2"/>
  <c r="D459" i="2"/>
  <c r="C459" i="2"/>
  <c r="B459" i="2"/>
  <c r="T458" i="2"/>
  <c r="O458" i="2"/>
  <c r="N458" i="2"/>
  <c r="M458" i="2"/>
  <c r="L458" i="2"/>
  <c r="K458" i="2"/>
  <c r="I458" i="2"/>
  <c r="G458" i="2"/>
  <c r="F458" i="2"/>
  <c r="E458" i="2"/>
  <c r="D458" i="2"/>
  <c r="C458" i="2"/>
  <c r="B458" i="2"/>
  <c r="T457" i="2"/>
  <c r="O457" i="2"/>
  <c r="N457" i="2"/>
  <c r="M457" i="2"/>
  <c r="L457" i="2"/>
  <c r="K457" i="2"/>
  <c r="I457" i="2"/>
  <c r="G457" i="2"/>
  <c r="F457" i="2"/>
  <c r="E457" i="2"/>
  <c r="D457" i="2"/>
  <c r="C457" i="2"/>
  <c r="B457" i="2"/>
  <c r="T456" i="2"/>
  <c r="O456" i="2"/>
  <c r="N456" i="2"/>
  <c r="M456" i="2"/>
  <c r="L456" i="2"/>
  <c r="K456" i="2"/>
  <c r="I456" i="2"/>
  <c r="G456" i="2"/>
  <c r="F456" i="2"/>
  <c r="E456" i="2"/>
  <c r="D456" i="2"/>
  <c r="C456" i="2"/>
  <c r="B456" i="2"/>
  <c r="T455" i="2"/>
  <c r="O455" i="2"/>
  <c r="N455" i="2"/>
  <c r="M455" i="2"/>
  <c r="L455" i="2"/>
  <c r="K455" i="2"/>
  <c r="I455" i="2"/>
  <c r="G455" i="2"/>
  <c r="F455" i="2"/>
  <c r="E455" i="2"/>
  <c r="D455" i="2"/>
  <c r="C455" i="2"/>
  <c r="B455" i="2"/>
  <c r="T454" i="2"/>
  <c r="O454" i="2"/>
  <c r="N454" i="2"/>
  <c r="M454" i="2"/>
  <c r="L454" i="2"/>
  <c r="K454" i="2"/>
  <c r="I454" i="2"/>
  <c r="G454" i="2"/>
  <c r="F454" i="2"/>
  <c r="E454" i="2"/>
  <c r="D454" i="2"/>
  <c r="C454" i="2"/>
  <c r="B454" i="2"/>
  <c r="T453" i="2"/>
  <c r="O453" i="2"/>
  <c r="N453" i="2"/>
  <c r="M453" i="2"/>
  <c r="L453" i="2"/>
  <c r="K453" i="2"/>
  <c r="I453" i="2"/>
  <c r="G453" i="2"/>
  <c r="F453" i="2"/>
  <c r="E453" i="2"/>
  <c r="D453" i="2"/>
  <c r="C453" i="2"/>
  <c r="B453" i="2"/>
  <c r="T452" i="2"/>
  <c r="O452" i="2"/>
  <c r="N452" i="2"/>
  <c r="M452" i="2"/>
  <c r="L452" i="2"/>
  <c r="K452" i="2"/>
  <c r="I452" i="2"/>
  <c r="G452" i="2"/>
  <c r="F452" i="2"/>
  <c r="E452" i="2"/>
  <c r="D452" i="2"/>
  <c r="C452" i="2"/>
  <c r="B452" i="2"/>
  <c r="T451" i="2"/>
  <c r="O451" i="2"/>
  <c r="N451" i="2"/>
  <c r="M451" i="2"/>
  <c r="L451" i="2"/>
  <c r="K451" i="2"/>
  <c r="I451" i="2"/>
  <c r="G451" i="2"/>
  <c r="F451" i="2"/>
  <c r="E451" i="2"/>
  <c r="D451" i="2"/>
  <c r="C451" i="2"/>
  <c r="B451" i="2"/>
  <c r="T450" i="2"/>
  <c r="O450" i="2"/>
  <c r="N450" i="2"/>
  <c r="M450" i="2"/>
  <c r="L450" i="2"/>
  <c r="K450" i="2"/>
  <c r="I450" i="2"/>
  <c r="G450" i="2"/>
  <c r="F450" i="2"/>
  <c r="E450" i="2"/>
  <c r="D450" i="2"/>
  <c r="C450" i="2"/>
  <c r="B450" i="2"/>
  <c r="T449" i="2"/>
  <c r="O449" i="2"/>
  <c r="N449" i="2"/>
  <c r="M449" i="2"/>
  <c r="L449" i="2"/>
  <c r="K449" i="2"/>
  <c r="I449" i="2"/>
  <c r="G449" i="2"/>
  <c r="F449" i="2"/>
  <c r="E449" i="2"/>
  <c r="D449" i="2"/>
  <c r="C449" i="2"/>
  <c r="B449" i="2"/>
  <c r="T448" i="2"/>
  <c r="O448" i="2"/>
  <c r="N448" i="2"/>
  <c r="M448" i="2"/>
  <c r="L448" i="2"/>
  <c r="K448" i="2"/>
  <c r="I448" i="2"/>
  <c r="G448" i="2"/>
  <c r="F448" i="2"/>
  <c r="E448" i="2"/>
  <c r="D448" i="2"/>
  <c r="C448" i="2"/>
  <c r="B448" i="2"/>
  <c r="T447" i="2"/>
  <c r="O447" i="2"/>
  <c r="N447" i="2"/>
  <c r="M447" i="2"/>
  <c r="L447" i="2"/>
  <c r="K447" i="2"/>
  <c r="I447" i="2"/>
  <c r="G447" i="2"/>
  <c r="F447" i="2"/>
  <c r="E447" i="2"/>
  <c r="D447" i="2"/>
  <c r="C447" i="2"/>
  <c r="B447" i="2"/>
  <c r="T446" i="2"/>
  <c r="O446" i="2"/>
  <c r="N446" i="2"/>
  <c r="M446" i="2"/>
  <c r="L446" i="2"/>
  <c r="K446" i="2"/>
  <c r="I446" i="2"/>
  <c r="G446" i="2"/>
  <c r="F446" i="2"/>
  <c r="E446" i="2"/>
  <c r="D446" i="2"/>
  <c r="C446" i="2"/>
  <c r="B446" i="2"/>
  <c r="T445" i="2"/>
  <c r="O445" i="2"/>
  <c r="N445" i="2"/>
  <c r="M445" i="2"/>
  <c r="L445" i="2"/>
  <c r="K445" i="2"/>
  <c r="I445" i="2"/>
  <c r="G445" i="2"/>
  <c r="F445" i="2"/>
  <c r="E445" i="2"/>
  <c r="D445" i="2"/>
  <c r="C445" i="2"/>
  <c r="B445" i="2"/>
  <c r="T444" i="2"/>
  <c r="O444" i="2"/>
  <c r="N444" i="2"/>
  <c r="M444" i="2"/>
  <c r="L444" i="2"/>
  <c r="K444" i="2"/>
  <c r="I444" i="2"/>
  <c r="G444" i="2"/>
  <c r="F444" i="2"/>
  <c r="E444" i="2"/>
  <c r="D444" i="2"/>
  <c r="C444" i="2"/>
  <c r="B444" i="2"/>
  <c r="T443" i="2"/>
  <c r="O443" i="2"/>
  <c r="N443" i="2"/>
  <c r="M443" i="2"/>
  <c r="L443" i="2"/>
  <c r="K443" i="2"/>
  <c r="I443" i="2"/>
  <c r="G443" i="2"/>
  <c r="F443" i="2"/>
  <c r="E443" i="2"/>
  <c r="D443" i="2"/>
  <c r="C443" i="2"/>
  <c r="B443" i="2"/>
  <c r="T442" i="2"/>
  <c r="O442" i="2"/>
  <c r="N442" i="2"/>
  <c r="M442" i="2"/>
  <c r="L442" i="2"/>
  <c r="K442" i="2"/>
  <c r="I442" i="2"/>
  <c r="G442" i="2"/>
  <c r="F442" i="2"/>
  <c r="E442" i="2"/>
  <c r="D442" i="2"/>
  <c r="C442" i="2"/>
  <c r="B442" i="2"/>
  <c r="T441" i="2"/>
  <c r="O441" i="2"/>
  <c r="N441" i="2"/>
  <c r="M441" i="2"/>
  <c r="L441" i="2"/>
  <c r="K441" i="2"/>
  <c r="I441" i="2"/>
  <c r="G441" i="2"/>
  <c r="F441" i="2"/>
  <c r="E441" i="2"/>
  <c r="D441" i="2"/>
  <c r="C441" i="2"/>
  <c r="B441" i="2"/>
  <c r="T440" i="2"/>
  <c r="O440" i="2"/>
  <c r="N440" i="2"/>
  <c r="M440" i="2"/>
  <c r="L440" i="2"/>
  <c r="K440" i="2"/>
  <c r="I440" i="2"/>
  <c r="G440" i="2"/>
  <c r="F440" i="2"/>
  <c r="E440" i="2"/>
  <c r="D440" i="2"/>
  <c r="C440" i="2"/>
  <c r="B440" i="2"/>
  <c r="T439" i="2"/>
  <c r="O439" i="2"/>
  <c r="N439" i="2"/>
  <c r="M439" i="2"/>
  <c r="L439" i="2"/>
  <c r="K439" i="2"/>
  <c r="I439" i="2"/>
  <c r="G439" i="2"/>
  <c r="F439" i="2"/>
  <c r="E439" i="2"/>
  <c r="D439" i="2"/>
  <c r="C439" i="2"/>
  <c r="B439" i="2"/>
  <c r="T438" i="2"/>
  <c r="O438" i="2"/>
  <c r="N438" i="2"/>
  <c r="M438" i="2"/>
  <c r="L438" i="2"/>
  <c r="K438" i="2"/>
  <c r="I438" i="2"/>
  <c r="G438" i="2"/>
  <c r="F438" i="2"/>
  <c r="E438" i="2"/>
  <c r="D438" i="2"/>
  <c r="C438" i="2"/>
  <c r="B438" i="2"/>
  <c r="T437" i="2"/>
  <c r="O437" i="2"/>
  <c r="N437" i="2"/>
  <c r="M437" i="2"/>
  <c r="L437" i="2"/>
  <c r="K437" i="2"/>
  <c r="I437" i="2"/>
  <c r="G437" i="2"/>
  <c r="F437" i="2"/>
  <c r="E437" i="2"/>
  <c r="D437" i="2"/>
  <c r="C437" i="2"/>
  <c r="B437" i="2"/>
  <c r="T436" i="2"/>
  <c r="O436" i="2"/>
  <c r="N436" i="2"/>
  <c r="M436" i="2"/>
  <c r="L436" i="2"/>
  <c r="K436" i="2"/>
  <c r="I436" i="2"/>
  <c r="G436" i="2"/>
  <c r="F436" i="2"/>
  <c r="E436" i="2"/>
  <c r="D436" i="2"/>
  <c r="C436" i="2"/>
  <c r="B436" i="2"/>
  <c r="T435" i="2"/>
  <c r="O435" i="2"/>
  <c r="N435" i="2"/>
  <c r="M435" i="2"/>
  <c r="L435" i="2"/>
  <c r="K435" i="2"/>
  <c r="I435" i="2"/>
  <c r="G435" i="2"/>
  <c r="F435" i="2"/>
  <c r="E435" i="2"/>
  <c r="D435" i="2"/>
  <c r="C435" i="2"/>
  <c r="B435" i="2"/>
  <c r="T434" i="2"/>
  <c r="O434" i="2"/>
  <c r="N434" i="2"/>
  <c r="M434" i="2"/>
  <c r="L434" i="2"/>
  <c r="K434" i="2"/>
  <c r="I434" i="2"/>
  <c r="G434" i="2"/>
  <c r="F434" i="2"/>
  <c r="E434" i="2"/>
  <c r="D434" i="2"/>
  <c r="C434" i="2"/>
  <c r="B434" i="2"/>
  <c r="T433" i="2"/>
  <c r="O433" i="2"/>
  <c r="N433" i="2"/>
  <c r="M433" i="2"/>
  <c r="L433" i="2"/>
  <c r="K433" i="2"/>
  <c r="I433" i="2"/>
  <c r="G433" i="2"/>
  <c r="F433" i="2"/>
  <c r="E433" i="2"/>
  <c r="D433" i="2"/>
  <c r="C433" i="2"/>
  <c r="B433" i="2"/>
  <c r="T432" i="2"/>
  <c r="O432" i="2"/>
  <c r="N432" i="2"/>
  <c r="M432" i="2"/>
  <c r="L432" i="2"/>
  <c r="K432" i="2"/>
  <c r="I432" i="2"/>
  <c r="G432" i="2"/>
  <c r="F432" i="2"/>
  <c r="E432" i="2"/>
  <c r="D432" i="2"/>
  <c r="C432" i="2"/>
  <c r="B432" i="2"/>
  <c r="T431" i="2"/>
  <c r="O431" i="2"/>
  <c r="N431" i="2"/>
  <c r="M431" i="2"/>
  <c r="L431" i="2"/>
  <c r="K431" i="2"/>
  <c r="I431" i="2"/>
  <c r="G431" i="2"/>
  <c r="F431" i="2"/>
  <c r="E431" i="2"/>
  <c r="D431" i="2"/>
  <c r="C431" i="2"/>
  <c r="B431" i="2"/>
  <c r="T430" i="2"/>
  <c r="O430" i="2"/>
  <c r="N430" i="2"/>
  <c r="M430" i="2"/>
  <c r="L430" i="2"/>
  <c r="K430" i="2"/>
  <c r="I430" i="2"/>
  <c r="G430" i="2"/>
  <c r="F430" i="2"/>
  <c r="E430" i="2"/>
  <c r="D430" i="2"/>
  <c r="C430" i="2"/>
  <c r="B430" i="2"/>
  <c r="T429" i="2"/>
  <c r="O429" i="2"/>
  <c r="N429" i="2"/>
  <c r="M429" i="2"/>
  <c r="L429" i="2"/>
  <c r="K429" i="2"/>
  <c r="I429" i="2"/>
  <c r="G429" i="2"/>
  <c r="F429" i="2"/>
  <c r="E429" i="2"/>
  <c r="D429" i="2"/>
  <c r="C429" i="2"/>
  <c r="B429" i="2"/>
  <c r="T428" i="2"/>
  <c r="O428" i="2"/>
  <c r="N428" i="2"/>
  <c r="M428" i="2"/>
  <c r="L428" i="2"/>
  <c r="K428" i="2"/>
  <c r="I428" i="2"/>
  <c r="G428" i="2"/>
  <c r="F428" i="2"/>
  <c r="E428" i="2"/>
  <c r="D428" i="2"/>
  <c r="C428" i="2"/>
  <c r="B428" i="2"/>
  <c r="T427" i="2"/>
  <c r="O427" i="2"/>
  <c r="N427" i="2"/>
  <c r="M427" i="2"/>
  <c r="L427" i="2"/>
  <c r="K427" i="2"/>
  <c r="I427" i="2"/>
  <c r="G427" i="2"/>
  <c r="F427" i="2"/>
  <c r="E427" i="2"/>
  <c r="D427" i="2"/>
  <c r="C427" i="2"/>
  <c r="B427" i="2"/>
  <c r="T426" i="2"/>
  <c r="O426" i="2"/>
  <c r="N426" i="2"/>
  <c r="M426" i="2"/>
  <c r="L426" i="2"/>
  <c r="K426" i="2"/>
  <c r="I426" i="2"/>
  <c r="G426" i="2"/>
  <c r="F426" i="2"/>
  <c r="E426" i="2"/>
  <c r="D426" i="2"/>
  <c r="C426" i="2"/>
  <c r="B426" i="2"/>
  <c r="T425" i="2"/>
  <c r="O425" i="2"/>
  <c r="N425" i="2"/>
  <c r="M425" i="2"/>
  <c r="L425" i="2"/>
  <c r="K425" i="2"/>
  <c r="I425" i="2"/>
  <c r="G425" i="2"/>
  <c r="F425" i="2"/>
  <c r="E425" i="2"/>
  <c r="D425" i="2"/>
  <c r="C425" i="2"/>
  <c r="B425" i="2"/>
  <c r="T424" i="2"/>
  <c r="O424" i="2"/>
  <c r="N424" i="2"/>
  <c r="M424" i="2"/>
  <c r="L424" i="2"/>
  <c r="K424" i="2"/>
  <c r="I424" i="2"/>
  <c r="G424" i="2"/>
  <c r="F424" i="2"/>
  <c r="E424" i="2"/>
  <c r="D424" i="2"/>
  <c r="C424" i="2"/>
  <c r="B424" i="2"/>
  <c r="T423" i="2"/>
  <c r="O423" i="2"/>
  <c r="N423" i="2"/>
  <c r="M423" i="2"/>
  <c r="L423" i="2"/>
  <c r="K423" i="2"/>
  <c r="I423" i="2"/>
  <c r="G423" i="2"/>
  <c r="F423" i="2"/>
  <c r="E423" i="2"/>
  <c r="D423" i="2"/>
  <c r="C423" i="2"/>
  <c r="B423" i="2"/>
  <c r="T422" i="2"/>
  <c r="O422" i="2"/>
  <c r="N422" i="2"/>
  <c r="M422" i="2"/>
  <c r="L422" i="2"/>
  <c r="K422" i="2"/>
  <c r="I422" i="2"/>
  <c r="G422" i="2"/>
  <c r="F422" i="2"/>
  <c r="E422" i="2"/>
  <c r="D422" i="2"/>
  <c r="C422" i="2"/>
  <c r="B422" i="2"/>
  <c r="T421" i="2"/>
  <c r="O421" i="2"/>
  <c r="N421" i="2"/>
  <c r="M421" i="2"/>
  <c r="L421" i="2"/>
  <c r="K421" i="2"/>
  <c r="I421" i="2"/>
  <c r="G421" i="2"/>
  <c r="F421" i="2"/>
  <c r="E421" i="2"/>
  <c r="D421" i="2"/>
  <c r="C421" i="2"/>
  <c r="B421" i="2"/>
  <c r="T420" i="2"/>
  <c r="O420" i="2"/>
  <c r="N420" i="2"/>
  <c r="M420" i="2"/>
  <c r="L420" i="2"/>
  <c r="K420" i="2"/>
  <c r="I420" i="2"/>
  <c r="G420" i="2"/>
  <c r="F420" i="2"/>
  <c r="E420" i="2"/>
  <c r="D420" i="2"/>
  <c r="C420" i="2"/>
  <c r="B420" i="2"/>
  <c r="T419" i="2"/>
  <c r="O419" i="2"/>
  <c r="N419" i="2"/>
  <c r="M419" i="2"/>
  <c r="L419" i="2"/>
  <c r="K419" i="2"/>
  <c r="I419" i="2"/>
  <c r="G419" i="2"/>
  <c r="F419" i="2"/>
  <c r="E419" i="2"/>
  <c r="D419" i="2"/>
  <c r="C419" i="2"/>
  <c r="B419" i="2"/>
  <c r="T418" i="2"/>
  <c r="O418" i="2"/>
  <c r="N418" i="2"/>
  <c r="M418" i="2"/>
  <c r="L418" i="2"/>
  <c r="K418" i="2"/>
  <c r="I418" i="2"/>
  <c r="G418" i="2"/>
  <c r="F418" i="2"/>
  <c r="E418" i="2"/>
  <c r="D418" i="2"/>
  <c r="C418" i="2"/>
  <c r="B418" i="2"/>
  <c r="T417" i="2"/>
  <c r="O417" i="2"/>
  <c r="N417" i="2"/>
  <c r="M417" i="2"/>
  <c r="L417" i="2"/>
  <c r="K417" i="2"/>
  <c r="I417" i="2"/>
  <c r="G417" i="2"/>
  <c r="F417" i="2"/>
  <c r="E417" i="2"/>
  <c r="D417" i="2"/>
  <c r="C417" i="2"/>
  <c r="B417" i="2"/>
  <c r="T416" i="2"/>
  <c r="O416" i="2"/>
  <c r="N416" i="2"/>
  <c r="M416" i="2"/>
  <c r="L416" i="2"/>
  <c r="K416" i="2"/>
  <c r="I416" i="2"/>
  <c r="G416" i="2"/>
  <c r="F416" i="2"/>
  <c r="E416" i="2"/>
  <c r="D416" i="2"/>
  <c r="C416" i="2"/>
  <c r="B416" i="2"/>
  <c r="T415" i="2"/>
  <c r="O415" i="2"/>
  <c r="N415" i="2"/>
  <c r="M415" i="2"/>
  <c r="L415" i="2"/>
  <c r="K415" i="2"/>
  <c r="I415" i="2"/>
  <c r="G415" i="2"/>
  <c r="F415" i="2"/>
  <c r="E415" i="2"/>
  <c r="D415" i="2"/>
  <c r="C415" i="2"/>
  <c r="B415" i="2"/>
  <c r="T414" i="2"/>
  <c r="O414" i="2"/>
  <c r="N414" i="2"/>
  <c r="M414" i="2"/>
  <c r="L414" i="2"/>
  <c r="K414" i="2"/>
  <c r="I414" i="2"/>
  <c r="G414" i="2"/>
  <c r="F414" i="2"/>
  <c r="E414" i="2"/>
  <c r="D414" i="2"/>
  <c r="C414" i="2"/>
  <c r="B414" i="2"/>
  <c r="T413" i="2"/>
  <c r="O413" i="2"/>
  <c r="N413" i="2"/>
  <c r="M413" i="2"/>
  <c r="L413" i="2"/>
  <c r="K413" i="2"/>
  <c r="I413" i="2"/>
  <c r="G413" i="2"/>
  <c r="F413" i="2"/>
  <c r="E413" i="2"/>
  <c r="D413" i="2"/>
  <c r="C413" i="2"/>
  <c r="B413" i="2"/>
  <c r="T412" i="2"/>
  <c r="O412" i="2"/>
  <c r="N412" i="2"/>
  <c r="M412" i="2"/>
  <c r="L412" i="2"/>
  <c r="K412" i="2"/>
  <c r="I412" i="2"/>
  <c r="G412" i="2"/>
  <c r="F412" i="2"/>
  <c r="E412" i="2"/>
  <c r="D412" i="2"/>
  <c r="C412" i="2"/>
  <c r="B412" i="2"/>
  <c r="T411" i="2"/>
  <c r="O411" i="2"/>
  <c r="N411" i="2"/>
  <c r="M411" i="2"/>
  <c r="L411" i="2"/>
  <c r="K411" i="2"/>
  <c r="I411" i="2"/>
  <c r="G411" i="2"/>
  <c r="F411" i="2"/>
  <c r="E411" i="2"/>
  <c r="D411" i="2"/>
  <c r="C411" i="2"/>
  <c r="B411" i="2"/>
  <c r="T410" i="2"/>
  <c r="O410" i="2"/>
  <c r="N410" i="2"/>
  <c r="M410" i="2"/>
  <c r="L410" i="2"/>
  <c r="K410" i="2"/>
  <c r="I410" i="2"/>
  <c r="G410" i="2"/>
  <c r="F410" i="2"/>
  <c r="E410" i="2"/>
  <c r="D410" i="2"/>
  <c r="C410" i="2"/>
  <c r="B410" i="2"/>
  <c r="T409" i="2"/>
  <c r="O409" i="2"/>
  <c r="N409" i="2"/>
  <c r="M409" i="2"/>
  <c r="L409" i="2"/>
  <c r="K409" i="2"/>
  <c r="I409" i="2"/>
  <c r="G409" i="2"/>
  <c r="F409" i="2"/>
  <c r="E409" i="2"/>
  <c r="D409" i="2"/>
  <c r="C409" i="2"/>
  <c r="B409" i="2"/>
  <c r="T408" i="2"/>
  <c r="O408" i="2"/>
  <c r="N408" i="2"/>
  <c r="M408" i="2"/>
  <c r="L408" i="2"/>
  <c r="K408" i="2"/>
  <c r="I408" i="2"/>
  <c r="G408" i="2"/>
  <c r="F408" i="2"/>
  <c r="E408" i="2"/>
  <c r="D408" i="2"/>
  <c r="C408" i="2"/>
  <c r="B408" i="2"/>
  <c r="T407" i="2"/>
  <c r="O407" i="2"/>
  <c r="N407" i="2"/>
  <c r="M407" i="2"/>
  <c r="L407" i="2"/>
  <c r="K407" i="2"/>
  <c r="I407" i="2"/>
  <c r="G407" i="2"/>
  <c r="F407" i="2"/>
  <c r="E407" i="2"/>
  <c r="D407" i="2"/>
  <c r="C407" i="2"/>
  <c r="B407" i="2"/>
  <c r="T406" i="2"/>
  <c r="O406" i="2"/>
  <c r="N406" i="2"/>
  <c r="M406" i="2"/>
  <c r="L406" i="2"/>
  <c r="K406" i="2"/>
  <c r="I406" i="2"/>
  <c r="G406" i="2"/>
  <c r="F406" i="2"/>
  <c r="E406" i="2"/>
  <c r="D406" i="2"/>
  <c r="C406" i="2"/>
  <c r="B406" i="2"/>
  <c r="T405" i="2"/>
  <c r="O405" i="2"/>
  <c r="N405" i="2"/>
  <c r="M405" i="2"/>
  <c r="L405" i="2"/>
  <c r="K405" i="2"/>
  <c r="I405" i="2"/>
  <c r="G405" i="2"/>
  <c r="F405" i="2"/>
  <c r="E405" i="2"/>
  <c r="D405" i="2"/>
  <c r="C405" i="2"/>
  <c r="B405" i="2"/>
  <c r="T404" i="2"/>
  <c r="O404" i="2"/>
  <c r="N404" i="2"/>
  <c r="M404" i="2"/>
  <c r="L404" i="2"/>
  <c r="K404" i="2"/>
  <c r="I404" i="2"/>
  <c r="G404" i="2"/>
  <c r="F404" i="2"/>
  <c r="E404" i="2"/>
  <c r="D404" i="2"/>
  <c r="C404" i="2"/>
  <c r="B404" i="2"/>
  <c r="T403" i="2"/>
  <c r="O403" i="2"/>
  <c r="N403" i="2"/>
  <c r="M403" i="2"/>
  <c r="L403" i="2"/>
  <c r="K403" i="2"/>
  <c r="I403" i="2"/>
  <c r="G403" i="2"/>
  <c r="F403" i="2"/>
  <c r="E403" i="2"/>
  <c r="D403" i="2"/>
  <c r="C403" i="2"/>
  <c r="B403" i="2"/>
  <c r="T402" i="2"/>
  <c r="O402" i="2"/>
  <c r="N402" i="2"/>
  <c r="M402" i="2"/>
  <c r="L402" i="2"/>
  <c r="K402" i="2"/>
  <c r="I402" i="2"/>
  <c r="G402" i="2"/>
  <c r="F402" i="2"/>
  <c r="E402" i="2"/>
  <c r="D402" i="2"/>
  <c r="C402" i="2"/>
  <c r="B402" i="2"/>
  <c r="T401" i="2"/>
  <c r="O401" i="2"/>
  <c r="N401" i="2"/>
  <c r="M401" i="2"/>
  <c r="L401" i="2"/>
  <c r="K401" i="2"/>
  <c r="I401" i="2"/>
  <c r="G401" i="2"/>
  <c r="F401" i="2"/>
  <c r="E401" i="2"/>
  <c r="D401" i="2"/>
  <c r="C401" i="2"/>
  <c r="B401" i="2"/>
  <c r="T400" i="2"/>
  <c r="O400" i="2"/>
  <c r="N400" i="2"/>
  <c r="M400" i="2"/>
  <c r="L400" i="2"/>
  <c r="K400" i="2"/>
  <c r="I400" i="2"/>
  <c r="G400" i="2"/>
  <c r="F400" i="2"/>
  <c r="E400" i="2"/>
  <c r="D400" i="2"/>
  <c r="C400" i="2"/>
  <c r="B400" i="2"/>
  <c r="T399" i="2"/>
  <c r="O399" i="2"/>
  <c r="N399" i="2"/>
  <c r="M399" i="2"/>
  <c r="L399" i="2"/>
  <c r="K399" i="2"/>
  <c r="I399" i="2"/>
  <c r="G399" i="2"/>
  <c r="F399" i="2"/>
  <c r="E399" i="2"/>
  <c r="D399" i="2"/>
  <c r="C399" i="2"/>
  <c r="B399" i="2"/>
  <c r="T398" i="2"/>
  <c r="O398" i="2"/>
  <c r="N398" i="2"/>
  <c r="M398" i="2"/>
  <c r="L398" i="2"/>
  <c r="K398" i="2"/>
  <c r="I398" i="2"/>
  <c r="G398" i="2"/>
  <c r="F398" i="2"/>
  <c r="E398" i="2"/>
  <c r="D398" i="2"/>
  <c r="C398" i="2"/>
  <c r="B398" i="2"/>
  <c r="T397" i="2"/>
  <c r="O397" i="2"/>
  <c r="N397" i="2"/>
  <c r="M397" i="2"/>
  <c r="L397" i="2"/>
  <c r="K397" i="2"/>
  <c r="I397" i="2"/>
  <c r="G397" i="2"/>
  <c r="F397" i="2"/>
  <c r="E397" i="2"/>
  <c r="D397" i="2"/>
  <c r="C397" i="2"/>
  <c r="B397" i="2"/>
  <c r="T396" i="2"/>
  <c r="O396" i="2"/>
  <c r="N396" i="2"/>
  <c r="M396" i="2"/>
  <c r="L396" i="2"/>
  <c r="K396" i="2"/>
  <c r="I396" i="2"/>
  <c r="G396" i="2"/>
  <c r="F396" i="2"/>
  <c r="E396" i="2"/>
  <c r="D396" i="2"/>
  <c r="C396" i="2"/>
  <c r="B396" i="2"/>
  <c r="T395" i="2"/>
  <c r="O395" i="2"/>
  <c r="N395" i="2"/>
  <c r="M395" i="2"/>
  <c r="L395" i="2"/>
  <c r="K395" i="2"/>
  <c r="I395" i="2"/>
  <c r="G395" i="2"/>
  <c r="F395" i="2"/>
  <c r="E395" i="2"/>
  <c r="D395" i="2"/>
  <c r="C395" i="2"/>
  <c r="B395" i="2"/>
  <c r="T394" i="2"/>
  <c r="O394" i="2"/>
  <c r="N394" i="2"/>
  <c r="M394" i="2"/>
  <c r="L394" i="2"/>
  <c r="K394" i="2"/>
  <c r="I394" i="2"/>
  <c r="G394" i="2"/>
  <c r="F394" i="2"/>
  <c r="E394" i="2"/>
  <c r="D394" i="2"/>
  <c r="C394" i="2"/>
  <c r="B394" i="2"/>
  <c r="T393" i="2"/>
  <c r="O393" i="2"/>
  <c r="N393" i="2"/>
  <c r="M393" i="2"/>
  <c r="L393" i="2"/>
  <c r="K393" i="2"/>
  <c r="I393" i="2"/>
  <c r="G393" i="2"/>
  <c r="F393" i="2"/>
  <c r="E393" i="2"/>
  <c r="D393" i="2"/>
  <c r="C393" i="2"/>
  <c r="B393" i="2"/>
  <c r="T392" i="2"/>
  <c r="O392" i="2"/>
  <c r="N392" i="2"/>
  <c r="M392" i="2"/>
  <c r="L392" i="2"/>
  <c r="K392" i="2"/>
  <c r="I392" i="2"/>
  <c r="G392" i="2"/>
  <c r="F392" i="2"/>
  <c r="E392" i="2"/>
  <c r="D392" i="2"/>
  <c r="C392" i="2"/>
  <c r="B392" i="2"/>
  <c r="T391" i="2"/>
  <c r="O391" i="2"/>
  <c r="N391" i="2"/>
  <c r="M391" i="2"/>
  <c r="L391" i="2"/>
  <c r="K391" i="2"/>
  <c r="I391" i="2"/>
  <c r="G391" i="2"/>
  <c r="F391" i="2"/>
  <c r="E391" i="2"/>
  <c r="D391" i="2"/>
  <c r="C391" i="2"/>
  <c r="B391" i="2"/>
  <c r="T390" i="2"/>
  <c r="O390" i="2"/>
  <c r="N390" i="2"/>
  <c r="M390" i="2"/>
  <c r="L390" i="2"/>
  <c r="K390" i="2"/>
  <c r="I390" i="2"/>
  <c r="G390" i="2"/>
  <c r="F390" i="2"/>
  <c r="E390" i="2"/>
  <c r="D390" i="2"/>
  <c r="C390" i="2"/>
  <c r="B390" i="2"/>
  <c r="T389" i="2"/>
  <c r="O389" i="2"/>
  <c r="N389" i="2"/>
  <c r="M389" i="2"/>
  <c r="L389" i="2"/>
  <c r="K389" i="2"/>
  <c r="I389" i="2"/>
  <c r="G389" i="2"/>
  <c r="F389" i="2"/>
  <c r="E389" i="2"/>
  <c r="D389" i="2"/>
  <c r="C389" i="2"/>
  <c r="B389" i="2"/>
  <c r="T388" i="2"/>
  <c r="O388" i="2"/>
  <c r="N388" i="2"/>
  <c r="M388" i="2"/>
  <c r="L388" i="2"/>
  <c r="K388" i="2"/>
  <c r="I388" i="2"/>
  <c r="G388" i="2"/>
  <c r="F388" i="2"/>
  <c r="E388" i="2"/>
  <c r="D388" i="2"/>
  <c r="C388" i="2"/>
  <c r="B388" i="2"/>
  <c r="T387" i="2"/>
  <c r="O387" i="2"/>
  <c r="N387" i="2"/>
  <c r="M387" i="2"/>
  <c r="L387" i="2"/>
  <c r="K387" i="2"/>
  <c r="I387" i="2"/>
  <c r="G387" i="2"/>
  <c r="F387" i="2"/>
  <c r="E387" i="2"/>
  <c r="D387" i="2"/>
  <c r="C387" i="2"/>
  <c r="B387" i="2"/>
  <c r="T386" i="2"/>
  <c r="O386" i="2"/>
  <c r="N386" i="2"/>
  <c r="M386" i="2"/>
  <c r="L386" i="2"/>
  <c r="K386" i="2"/>
  <c r="I386" i="2"/>
  <c r="G386" i="2"/>
  <c r="F386" i="2"/>
  <c r="E386" i="2"/>
  <c r="D386" i="2"/>
  <c r="C386" i="2"/>
  <c r="B386" i="2"/>
  <c r="T385" i="2"/>
  <c r="O385" i="2"/>
  <c r="N385" i="2"/>
  <c r="M385" i="2"/>
  <c r="L385" i="2"/>
  <c r="K385" i="2"/>
  <c r="I385" i="2"/>
  <c r="G385" i="2"/>
  <c r="F385" i="2"/>
  <c r="E385" i="2"/>
  <c r="D385" i="2"/>
  <c r="C385" i="2"/>
  <c r="B385" i="2"/>
  <c r="T384" i="2"/>
  <c r="O384" i="2"/>
  <c r="N384" i="2"/>
  <c r="M384" i="2"/>
  <c r="L384" i="2"/>
  <c r="K384" i="2"/>
  <c r="I384" i="2"/>
  <c r="G384" i="2"/>
  <c r="F384" i="2"/>
  <c r="E384" i="2"/>
  <c r="D384" i="2"/>
  <c r="C384" i="2"/>
  <c r="B384" i="2"/>
  <c r="T383" i="2"/>
  <c r="O383" i="2"/>
  <c r="N383" i="2"/>
  <c r="M383" i="2"/>
  <c r="L383" i="2"/>
  <c r="K383" i="2"/>
  <c r="I383" i="2"/>
  <c r="G383" i="2"/>
  <c r="F383" i="2"/>
  <c r="E383" i="2"/>
  <c r="D383" i="2"/>
  <c r="C383" i="2"/>
  <c r="B383" i="2"/>
  <c r="T382" i="2"/>
  <c r="O382" i="2"/>
  <c r="N382" i="2"/>
  <c r="M382" i="2"/>
  <c r="L382" i="2"/>
  <c r="K382" i="2"/>
  <c r="I382" i="2"/>
  <c r="G382" i="2"/>
  <c r="F382" i="2"/>
  <c r="E382" i="2"/>
  <c r="D382" i="2"/>
  <c r="C382" i="2"/>
  <c r="B382" i="2"/>
  <c r="T381" i="2"/>
  <c r="O381" i="2"/>
  <c r="N381" i="2"/>
  <c r="M381" i="2"/>
  <c r="L381" i="2"/>
  <c r="K381" i="2"/>
  <c r="I381" i="2"/>
  <c r="G381" i="2"/>
  <c r="F381" i="2"/>
  <c r="E381" i="2"/>
  <c r="D381" i="2"/>
  <c r="C381" i="2"/>
  <c r="B381" i="2"/>
  <c r="T380" i="2"/>
  <c r="O380" i="2"/>
  <c r="N380" i="2"/>
  <c r="M380" i="2"/>
  <c r="L380" i="2"/>
  <c r="K380" i="2"/>
  <c r="I380" i="2"/>
  <c r="G380" i="2"/>
  <c r="F380" i="2"/>
  <c r="E380" i="2"/>
  <c r="D380" i="2"/>
  <c r="C380" i="2"/>
  <c r="B380" i="2"/>
  <c r="T379" i="2"/>
  <c r="O379" i="2"/>
  <c r="N379" i="2"/>
  <c r="M379" i="2"/>
  <c r="L379" i="2"/>
  <c r="K379" i="2"/>
  <c r="I379" i="2"/>
  <c r="G379" i="2"/>
  <c r="F379" i="2"/>
  <c r="E379" i="2"/>
  <c r="D379" i="2"/>
  <c r="C379" i="2"/>
  <c r="B379" i="2"/>
  <c r="T378" i="2"/>
  <c r="O378" i="2"/>
  <c r="N378" i="2"/>
  <c r="M378" i="2"/>
  <c r="L378" i="2"/>
  <c r="K378" i="2"/>
  <c r="I378" i="2"/>
  <c r="G378" i="2"/>
  <c r="F378" i="2"/>
  <c r="E378" i="2"/>
  <c r="D378" i="2"/>
  <c r="C378" i="2"/>
  <c r="B378" i="2"/>
  <c r="T377" i="2"/>
  <c r="O377" i="2"/>
  <c r="N377" i="2"/>
  <c r="M377" i="2"/>
  <c r="L377" i="2"/>
  <c r="K377" i="2"/>
  <c r="I377" i="2"/>
  <c r="G377" i="2"/>
  <c r="F377" i="2"/>
  <c r="E377" i="2"/>
  <c r="D377" i="2"/>
  <c r="C377" i="2"/>
  <c r="B377" i="2"/>
  <c r="T376" i="2"/>
  <c r="O376" i="2"/>
  <c r="N376" i="2"/>
  <c r="M376" i="2"/>
  <c r="L376" i="2"/>
  <c r="K376" i="2"/>
  <c r="I376" i="2"/>
  <c r="G376" i="2"/>
  <c r="F376" i="2"/>
  <c r="E376" i="2"/>
  <c r="D376" i="2"/>
  <c r="C376" i="2"/>
  <c r="B376" i="2"/>
  <c r="T375" i="2"/>
  <c r="O375" i="2"/>
  <c r="N375" i="2"/>
  <c r="M375" i="2"/>
  <c r="L375" i="2"/>
  <c r="K375" i="2"/>
  <c r="I375" i="2"/>
  <c r="G375" i="2"/>
  <c r="F375" i="2"/>
  <c r="E375" i="2"/>
  <c r="D375" i="2"/>
  <c r="C375" i="2"/>
  <c r="B375" i="2"/>
  <c r="T374" i="2"/>
  <c r="O374" i="2"/>
  <c r="N374" i="2"/>
  <c r="M374" i="2"/>
  <c r="L374" i="2"/>
  <c r="K374" i="2"/>
  <c r="I374" i="2"/>
  <c r="G374" i="2"/>
  <c r="F374" i="2"/>
  <c r="E374" i="2"/>
  <c r="D374" i="2"/>
  <c r="C374" i="2"/>
  <c r="B374" i="2"/>
  <c r="T373" i="2"/>
  <c r="O373" i="2"/>
  <c r="N373" i="2"/>
  <c r="M373" i="2"/>
  <c r="L373" i="2"/>
  <c r="K373" i="2"/>
  <c r="I373" i="2"/>
  <c r="G373" i="2"/>
  <c r="F373" i="2"/>
  <c r="E373" i="2"/>
  <c r="D373" i="2"/>
  <c r="C373" i="2"/>
  <c r="B373" i="2"/>
  <c r="T372" i="2"/>
  <c r="O372" i="2"/>
  <c r="N372" i="2"/>
  <c r="M372" i="2"/>
  <c r="L372" i="2"/>
  <c r="K372" i="2"/>
  <c r="I372" i="2"/>
  <c r="G372" i="2"/>
  <c r="F372" i="2"/>
  <c r="E372" i="2"/>
  <c r="D372" i="2"/>
  <c r="C372" i="2"/>
  <c r="B372" i="2"/>
  <c r="A8" i="55"/>
  <c r="B8" i="55"/>
  <c r="C8" i="55"/>
  <c r="G371" i="2" l="1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7" i="2"/>
  <c r="A509" i="2" l="1"/>
  <c r="A511" i="2"/>
  <c r="A510" i="2"/>
  <c r="G617" i="55"/>
  <c r="G616" i="55"/>
  <c r="G615" i="55"/>
  <c r="G614" i="55"/>
  <c r="G613" i="55"/>
  <c r="G612" i="55"/>
  <c r="G611" i="55"/>
  <c r="G610" i="55"/>
  <c r="G609" i="55"/>
  <c r="G608" i="55"/>
  <c r="G607" i="55"/>
  <c r="G606" i="55"/>
  <c r="G605" i="55"/>
  <c r="G604" i="55"/>
  <c r="G603" i="55"/>
  <c r="G602" i="55"/>
  <c r="G601" i="55"/>
  <c r="G600" i="55"/>
  <c r="G599" i="55"/>
  <c r="G598" i="55"/>
  <c r="G597" i="55"/>
  <c r="G596" i="55"/>
  <c r="G595" i="55"/>
  <c r="G594" i="55"/>
  <c r="G593" i="55"/>
  <c r="G592" i="55"/>
  <c r="G591" i="55"/>
  <c r="G590" i="55"/>
  <c r="G589" i="55"/>
  <c r="G588" i="55"/>
  <c r="G587" i="55"/>
  <c r="G586" i="55"/>
  <c r="G585" i="55"/>
  <c r="G584" i="55"/>
  <c r="G583" i="55"/>
  <c r="G582" i="55"/>
  <c r="G581" i="55"/>
  <c r="G580" i="55"/>
  <c r="G579" i="55"/>
  <c r="G578" i="55"/>
  <c r="G577" i="55"/>
  <c r="G576" i="55"/>
  <c r="G575" i="55"/>
  <c r="G574" i="55"/>
  <c r="G573" i="55"/>
  <c r="G572" i="55"/>
  <c r="G571" i="55"/>
  <c r="G570" i="55"/>
  <c r="G569" i="55"/>
  <c r="G568" i="55"/>
  <c r="G567" i="55"/>
  <c r="G566" i="55"/>
  <c r="G565" i="55"/>
  <c r="G564" i="55"/>
  <c r="G563" i="55"/>
  <c r="G562" i="55"/>
  <c r="G561" i="55"/>
  <c r="G560" i="55"/>
  <c r="G559" i="55"/>
  <c r="G558" i="55"/>
  <c r="G557" i="55"/>
  <c r="G556" i="55"/>
  <c r="G555" i="55"/>
  <c r="G554" i="55"/>
  <c r="G553" i="55"/>
  <c r="G552" i="55"/>
  <c r="G551" i="55"/>
  <c r="G550" i="55"/>
  <c r="G549" i="55"/>
  <c r="G548" i="55"/>
  <c r="G547" i="55"/>
  <c r="G546" i="55"/>
  <c r="G545" i="55"/>
  <c r="G544" i="55"/>
  <c r="G543" i="55"/>
  <c r="G542" i="55"/>
  <c r="G541" i="55"/>
  <c r="G540" i="55"/>
  <c r="G539" i="55"/>
  <c r="G538" i="55"/>
  <c r="G537" i="55"/>
  <c r="G536" i="55"/>
  <c r="G535" i="55"/>
  <c r="G534" i="55"/>
  <c r="G533" i="55"/>
  <c r="G532" i="55"/>
  <c r="G531" i="55"/>
  <c r="G530" i="55"/>
  <c r="G529" i="55"/>
  <c r="G528" i="55"/>
  <c r="G527" i="55"/>
  <c r="G526" i="55"/>
  <c r="G525" i="55"/>
  <c r="G524" i="55"/>
  <c r="G523" i="55"/>
  <c r="G522" i="55"/>
  <c r="G521" i="55"/>
  <c r="G520" i="55"/>
  <c r="G519" i="55"/>
  <c r="G518" i="55"/>
  <c r="G517" i="55"/>
  <c r="G516" i="55"/>
  <c r="G515" i="55"/>
  <c r="G514" i="55"/>
  <c r="G513" i="55"/>
  <c r="G512" i="55"/>
  <c r="G511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M509" i="2" l="1"/>
  <c r="A512" i="2"/>
  <c r="M510" i="2" s="1"/>
  <c r="G510" i="55"/>
  <c r="G509" i="55"/>
  <c r="G508" i="55"/>
  <c r="G507" i="55"/>
  <c r="G506" i="55"/>
  <c r="G505" i="55"/>
  <c r="G504" i="55"/>
  <c r="G503" i="55"/>
  <c r="G502" i="55"/>
  <c r="G501" i="55"/>
  <c r="G500" i="55"/>
  <c r="G499" i="55"/>
  <c r="G498" i="55"/>
  <c r="G497" i="55"/>
  <c r="G496" i="55"/>
  <c r="G495" i="55"/>
  <c r="G494" i="55"/>
  <c r="G493" i="55"/>
  <c r="G492" i="55"/>
  <c r="G491" i="55"/>
  <c r="G490" i="55"/>
  <c r="G489" i="55"/>
  <c r="G488" i="55"/>
  <c r="G487" i="55"/>
  <c r="G486" i="55"/>
  <c r="G485" i="55"/>
  <c r="G484" i="55"/>
  <c r="G483" i="55"/>
  <c r="G482" i="55"/>
  <c r="G481" i="55"/>
  <c r="G480" i="55"/>
  <c r="G479" i="55"/>
  <c r="G478" i="55"/>
  <c r="G477" i="55"/>
  <c r="G476" i="55"/>
  <c r="G475" i="55"/>
  <c r="G474" i="55"/>
  <c r="G473" i="55"/>
  <c r="G472" i="55"/>
  <c r="G471" i="55"/>
  <c r="G470" i="55"/>
  <c r="G469" i="55"/>
  <c r="G468" i="55"/>
  <c r="G467" i="55"/>
  <c r="G466" i="55"/>
  <c r="G465" i="55"/>
  <c r="G464" i="55"/>
  <c r="G463" i="55"/>
  <c r="G462" i="55"/>
  <c r="G461" i="55"/>
  <c r="G460" i="55"/>
  <c r="G459" i="55"/>
  <c r="G458" i="55"/>
  <c r="G457" i="55"/>
  <c r="G456" i="55"/>
  <c r="G455" i="55"/>
  <c r="G454" i="55"/>
  <c r="G453" i="55"/>
  <c r="G452" i="55"/>
  <c r="G451" i="55"/>
  <c r="G450" i="55"/>
  <c r="G449" i="55"/>
  <c r="G448" i="55"/>
  <c r="G447" i="55"/>
  <c r="G446" i="55"/>
  <c r="G445" i="55"/>
  <c r="G444" i="55"/>
  <c r="G443" i="55"/>
  <c r="G442" i="55"/>
  <c r="G441" i="55"/>
  <c r="G440" i="55"/>
  <c r="G439" i="55"/>
  <c r="G438" i="55"/>
  <c r="G437" i="55"/>
  <c r="G436" i="55"/>
  <c r="G435" i="55"/>
  <c r="G434" i="55"/>
  <c r="G433" i="55"/>
  <c r="G432" i="55"/>
  <c r="G431" i="55"/>
  <c r="G430" i="55"/>
  <c r="G429" i="55"/>
  <c r="G428" i="55"/>
  <c r="G427" i="55"/>
  <c r="G426" i="55"/>
  <c r="G425" i="55"/>
  <c r="G424" i="55"/>
  <c r="G423" i="55"/>
  <c r="G422" i="55"/>
  <c r="G421" i="55"/>
  <c r="G420" i="55"/>
  <c r="G419" i="55"/>
  <c r="G418" i="55"/>
  <c r="G417" i="55"/>
  <c r="G416" i="55"/>
  <c r="G415" i="55"/>
  <c r="G414" i="55"/>
  <c r="G413" i="55"/>
  <c r="G412" i="55"/>
  <c r="G411" i="55"/>
  <c r="G410" i="55"/>
  <c r="G409" i="55"/>
  <c r="G408" i="55"/>
  <c r="G407" i="55"/>
  <c r="G406" i="55"/>
  <c r="G405" i="55"/>
  <c r="G404" i="55"/>
  <c r="G403" i="55"/>
  <c r="G402" i="55"/>
  <c r="G401" i="55"/>
  <c r="G400" i="55"/>
  <c r="G399" i="55"/>
  <c r="G398" i="55"/>
  <c r="G397" i="55"/>
  <c r="G396" i="55"/>
  <c r="G395" i="55"/>
  <c r="G394" i="55"/>
  <c r="G393" i="55"/>
  <c r="G392" i="55"/>
  <c r="G391" i="55"/>
  <c r="G390" i="55"/>
  <c r="G389" i="55"/>
  <c r="G388" i="55"/>
  <c r="G387" i="55"/>
  <c r="G386" i="55"/>
  <c r="G385" i="55"/>
  <c r="G384" i="55"/>
  <c r="G383" i="55"/>
  <c r="G382" i="55"/>
  <c r="G381" i="55"/>
  <c r="G380" i="55"/>
  <c r="G379" i="55"/>
  <c r="G378" i="55"/>
  <c r="G377" i="55"/>
  <c r="G376" i="55"/>
  <c r="G375" i="55"/>
  <c r="G374" i="55"/>
  <c r="G373" i="55"/>
  <c r="G372" i="55"/>
  <c r="G371" i="55"/>
  <c r="G370" i="55"/>
  <c r="G369" i="55"/>
  <c r="G368" i="55"/>
  <c r="G367" i="55"/>
  <c r="G366" i="55"/>
  <c r="G365" i="55"/>
  <c r="G364" i="55"/>
  <c r="G363" i="55"/>
  <c r="G362" i="55"/>
  <c r="G361" i="55"/>
  <c r="G360" i="55"/>
  <c r="G359" i="55"/>
  <c r="G358" i="55"/>
  <c r="G357" i="55"/>
  <c r="G356" i="55"/>
  <c r="G355" i="55"/>
  <c r="G354" i="55"/>
  <c r="G353" i="55"/>
  <c r="G352" i="55"/>
  <c r="G351" i="55"/>
  <c r="G350" i="55"/>
  <c r="G349" i="55"/>
  <c r="G348" i="55"/>
  <c r="G347" i="55"/>
  <c r="G346" i="55"/>
  <c r="G345" i="55"/>
  <c r="G344" i="55"/>
  <c r="G343" i="55"/>
  <c r="G342" i="55"/>
  <c r="G341" i="55"/>
  <c r="G340" i="55"/>
  <c r="G339" i="55"/>
  <c r="G338" i="55"/>
  <c r="G337" i="55"/>
  <c r="G336" i="55"/>
  <c r="G335" i="55"/>
  <c r="G334" i="55"/>
  <c r="G333" i="55"/>
  <c r="G332" i="55"/>
  <c r="G331" i="55"/>
  <c r="G330" i="55"/>
  <c r="G329" i="55"/>
  <c r="G328" i="55"/>
  <c r="G327" i="55"/>
  <c r="G326" i="55"/>
  <c r="G325" i="55"/>
  <c r="G324" i="55"/>
  <c r="G323" i="55"/>
  <c r="G322" i="55"/>
  <c r="G321" i="55"/>
  <c r="G320" i="55"/>
  <c r="G319" i="55"/>
  <c r="G318" i="55"/>
  <c r="G317" i="55"/>
  <c r="G316" i="55"/>
  <c r="G315" i="55"/>
  <c r="G314" i="55"/>
  <c r="G313" i="55"/>
  <c r="G312" i="55"/>
  <c r="G311" i="55"/>
  <c r="G310" i="55"/>
  <c r="G309" i="55"/>
  <c r="G308" i="55"/>
  <c r="G307" i="55"/>
  <c r="G306" i="55"/>
  <c r="G305" i="55"/>
  <c r="G304" i="55"/>
  <c r="G303" i="55"/>
  <c r="G302" i="55"/>
  <c r="G301" i="55"/>
  <c r="G300" i="55"/>
  <c r="G299" i="55"/>
  <c r="G298" i="55"/>
  <c r="G297" i="55"/>
  <c r="G296" i="55"/>
  <c r="G295" i="55"/>
  <c r="G294" i="55"/>
  <c r="G293" i="55"/>
  <c r="G292" i="55"/>
  <c r="G291" i="55"/>
  <c r="G290" i="55"/>
  <c r="G289" i="55"/>
  <c r="G288" i="55"/>
  <c r="G287" i="55"/>
  <c r="G286" i="55"/>
  <c r="G285" i="55"/>
  <c r="G284" i="55"/>
  <c r="G283" i="55"/>
  <c r="G282" i="55"/>
  <c r="G281" i="55"/>
  <c r="G280" i="55"/>
  <c r="G279" i="55"/>
  <c r="G278" i="55"/>
  <c r="G277" i="55"/>
  <c r="G276" i="55"/>
  <c r="G275" i="55"/>
  <c r="G274" i="55"/>
  <c r="G273" i="55"/>
  <c r="G272" i="55"/>
  <c r="G271" i="55"/>
  <c r="G270" i="55"/>
  <c r="G269" i="55"/>
  <c r="G268" i="55"/>
  <c r="G267" i="55"/>
  <c r="G266" i="55"/>
  <c r="G265" i="55"/>
  <c r="G264" i="55"/>
  <c r="G263" i="55"/>
  <c r="G262" i="55"/>
  <c r="G261" i="55"/>
  <c r="G260" i="55"/>
  <c r="G259" i="55"/>
  <c r="G258" i="55"/>
  <c r="G257" i="55"/>
  <c r="G256" i="55"/>
  <c r="G255" i="55"/>
  <c r="G254" i="55"/>
  <c r="G253" i="55"/>
  <c r="G252" i="55"/>
  <c r="G251" i="55"/>
  <c r="G250" i="55"/>
  <c r="G249" i="55"/>
  <c r="G248" i="55"/>
  <c r="G247" i="55"/>
  <c r="G246" i="55"/>
  <c r="G245" i="55"/>
  <c r="G244" i="55"/>
  <c r="G243" i="55"/>
  <c r="G242" i="55"/>
  <c r="G241" i="55"/>
  <c r="G240" i="55"/>
  <c r="G239" i="55"/>
  <c r="G238" i="55"/>
  <c r="G237" i="55"/>
  <c r="G236" i="55"/>
  <c r="G235" i="55"/>
  <c r="G234" i="55"/>
  <c r="G233" i="55"/>
  <c r="G232" i="55"/>
  <c r="G231" i="55"/>
  <c r="G230" i="55"/>
  <c r="G229" i="55"/>
  <c r="G228" i="55"/>
  <c r="G227" i="55"/>
  <c r="G226" i="55"/>
  <c r="G225" i="55"/>
  <c r="G224" i="55"/>
  <c r="G223" i="55"/>
  <c r="G222" i="55"/>
  <c r="G221" i="55"/>
  <c r="G220" i="55"/>
  <c r="G219" i="55"/>
  <c r="G218" i="55"/>
  <c r="G217" i="55"/>
  <c r="G216" i="55"/>
  <c r="G215" i="55"/>
  <c r="G214" i="55"/>
  <c r="G213" i="55"/>
  <c r="G212" i="55"/>
  <c r="G211" i="55"/>
  <c r="G210" i="55"/>
  <c r="G209" i="55"/>
  <c r="G208" i="55"/>
  <c r="G207" i="55"/>
  <c r="G206" i="55"/>
  <c r="G205" i="55"/>
  <c r="G204" i="55"/>
  <c r="G203" i="55"/>
  <c r="G202" i="55"/>
  <c r="G201" i="55"/>
  <c r="G200" i="55"/>
  <c r="G199" i="55"/>
  <c r="G198" i="55"/>
  <c r="G197" i="55"/>
  <c r="G196" i="55"/>
  <c r="G195" i="55"/>
  <c r="G194" i="55"/>
  <c r="G193" i="55"/>
  <c r="G192" i="55"/>
  <c r="G191" i="55"/>
  <c r="G190" i="55"/>
  <c r="G189" i="55"/>
  <c r="G188" i="55"/>
  <c r="G187" i="55"/>
  <c r="G186" i="55"/>
  <c r="G185" i="55"/>
  <c r="G184" i="55"/>
  <c r="G183" i="55"/>
  <c r="G182" i="55"/>
  <c r="G181" i="55"/>
  <c r="G180" i="55"/>
  <c r="G179" i="55"/>
  <c r="G178" i="55"/>
  <c r="G177" i="55"/>
  <c r="G176" i="55"/>
  <c r="G175" i="55"/>
  <c r="G174" i="55"/>
  <c r="G173" i="55"/>
  <c r="G172" i="55"/>
  <c r="G171" i="55"/>
  <c r="G170" i="55"/>
  <c r="G169" i="55"/>
  <c r="G168" i="55"/>
  <c r="G167" i="55"/>
  <c r="G166" i="55"/>
  <c r="G165" i="55"/>
  <c r="G164" i="55"/>
  <c r="G163" i="55"/>
  <c r="G162" i="55"/>
  <c r="G161" i="55"/>
  <c r="G160" i="55"/>
  <c r="G159" i="55"/>
  <c r="G158" i="55"/>
  <c r="G157" i="55"/>
  <c r="G156" i="55"/>
  <c r="G155" i="55"/>
  <c r="G154" i="55"/>
  <c r="G153" i="55"/>
  <c r="G152" i="55"/>
  <c r="G151" i="55"/>
  <c r="G150" i="55"/>
  <c r="G149" i="55"/>
  <c r="G148" i="55"/>
  <c r="G147" i="55"/>
  <c r="G146" i="55"/>
  <c r="G145" i="55"/>
  <c r="G144" i="55"/>
  <c r="G143" i="55"/>
  <c r="G142" i="55"/>
  <c r="G141" i="55"/>
  <c r="G140" i="55"/>
  <c r="G139" i="55"/>
  <c r="G138" i="55"/>
  <c r="G137" i="55"/>
  <c r="G136" i="55"/>
  <c r="G135" i="55"/>
  <c r="G134" i="55"/>
  <c r="G133" i="55"/>
  <c r="G132" i="55"/>
  <c r="G131" i="55"/>
  <c r="G130" i="55"/>
  <c r="G129" i="55"/>
  <c r="G128" i="55"/>
  <c r="G127" i="55"/>
  <c r="G126" i="55"/>
  <c r="G125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AP508" i="1" l="1"/>
  <c r="AP507" i="1"/>
  <c r="AP506" i="1"/>
  <c r="AP505" i="1"/>
  <c r="AP504" i="1"/>
  <c r="AP503" i="1"/>
  <c r="AP502" i="1"/>
  <c r="AP501" i="1"/>
  <c r="AP500" i="1"/>
  <c r="AP499" i="1"/>
  <c r="AP498" i="1"/>
  <c r="AP497" i="1"/>
  <c r="AP496" i="1"/>
  <c r="AP495" i="1"/>
  <c r="AP494" i="1"/>
  <c r="AP493" i="1"/>
  <c r="AP492" i="1"/>
  <c r="AP491" i="1"/>
  <c r="AP490" i="1"/>
  <c r="AP489" i="1"/>
  <c r="AP488" i="1"/>
  <c r="AP487" i="1"/>
  <c r="AP486" i="1"/>
  <c r="AP485" i="1"/>
  <c r="AP484" i="1"/>
  <c r="AP483" i="1"/>
  <c r="AP482" i="1"/>
  <c r="AP481" i="1"/>
  <c r="AP480" i="1"/>
  <c r="AP479" i="1"/>
  <c r="AP478" i="1"/>
  <c r="AP477" i="1"/>
  <c r="AP476" i="1"/>
  <c r="AP475" i="1"/>
  <c r="AP474" i="1"/>
  <c r="AP473" i="1"/>
  <c r="AP472" i="1"/>
  <c r="AP471" i="1"/>
  <c r="AP470" i="1"/>
  <c r="AP469" i="1"/>
  <c r="AP468" i="1"/>
  <c r="AP467" i="1"/>
  <c r="AP466" i="1"/>
  <c r="AP465" i="1"/>
  <c r="AP464" i="1"/>
  <c r="AP463" i="1"/>
  <c r="AP462" i="1"/>
  <c r="AP461" i="1"/>
  <c r="AP460" i="1"/>
  <c r="AP459" i="1"/>
  <c r="AP458" i="1"/>
  <c r="AP457" i="1"/>
  <c r="AP456" i="1"/>
  <c r="AP455" i="1"/>
  <c r="AP454" i="1"/>
  <c r="AP453" i="1"/>
  <c r="AP452" i="1"/>
  <c r="AP451" i="1"/>
  <c r="AP450" i="1"/>
  <c r="AP449" i="1"/>
  <c r="AP448" i="1"/>
  <c r="AP447" i="1"/>
  <c r="AP446" i="1"/>
  <c r="AP445" i="1"/>
  <c r="AP444" i="1"/>
  <c r="AP443" i="1"/>
  <c r="AP442" i="1"/>
  <c r="AP441" i="1"/>
  <c r="AP440" i="1"/>
  <c r="AP439" i="1"/>
  <c r="AP438" i="1"/>
  <c r="AP437" i="1"/>
  <c r="AP436" i="1"/>
  <c r="AP435" i="1"/>
  <c r="AP434" i="1"/>
  <c r="AP433" i="1"/>
  <c r="AP432" i="1"/>
  <c r="AP431" i="1"/>
  <c r="AP430" i="1"/>
  <c r="AP429" i="1"/>
  <c r="AP428" i="1"/>
  <c r="AP427" i="1"/>
  <c r="AP426" i="1"/>
  <c r="AP425" i="1"/>
  <c r="AP424" i="1"/>
  <c r="AP423" i="1"/>
  <c r="AP422" i="1"/>
  <c r="AP421" i="1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9" i="1"/>
  <c r="AP378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5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292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9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6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3" i="1"/>
  <c r="AP162" i="1"/>
  <c r="AP161" i="1"/>
  <c r="AP160" i="1"/>
  <c r="AP159" i="1"/>
  <c r="AP158" i="1"/>
  <c r="AE508" i="1"/>
  <c r="AF508" i="1" s="1"/>
  <c r="AE507" i="1"/>
  <c r="AF507" i="1" s="1"/>
  <c r="AE506" i="1"/>
  <c r="AF506" i="1" s="1"/>
  <c r="AE505" i="1"/>
  <c r="AF505" i="1" s="1"/>
  <c r="AE504" i="1"/>
  <c r="AF504" i="1" s="1"/>
  <c r="AE503" i="1"/>
  <c r="AF503" i="1" s="1"/>
  <c r="AE502" i="1"/>
  <c r="AF502" i="1" s="1"/>
  <c r="AE501" i="1"/>
  <c r="AF501" i="1" s="1"/>
  <c r="AE500" i="1"/>
  <c r="AF500" i="1" s="1"/>
  <c r="AE499" i="1"/>
  <c r="AF499" i="1" s="1"/>
  <c r="AE498" i="1"/>
  <c r="AF498" i="1" s="1"/>
  <c r="AE497" i="1"/>
  <c r="AF497" i="1" s="1"/>
  <c r="AE496" i="1"/>
  <c r="AF496" i="1" s="1"/>
  <c r="AE495" i="1"/>
  <c r="AF495" i="1" s="1"/>
  <c r="AE494" i="1"/>
  <c r="AF494" i="1" s="1"/>
  <c r="AE493" i="1"/>
  <c r="AF493" i="1" s="1"/>
  <c r="AE492" i="1"/>
  <c r="AF492" i="1" s="1"/>
  <c r="AE491" i="1"/>
  <c r="AF491" i="1" s="1"/>
  <c r="AE490" i="1"/>
  <c r="AF490" i="1" s="1"/>
  <c r="AE489" i="1"/>
  <c r="AF489" i="1" s="1"/>
  <c r="AE488" i="1"/>
  <c r="AF488" i="1" s="1"/>
  <c r="AE487" i="1"/>
  <c r="AF487" i="1" s="1"/>
  <c r="AE486" i="1"/>
  <c r="AF486" i="1" s="1"/>
  <c r="AE485" i="1"/>
  <c r="AF485" i="1" s="1"/>
  <c r="AE484" i="1"/>
  <c r="AF484" i="1" s="1"/>
  <c r="AE483" i="1"/>
  <c r="AF483" i="1" s="1"/>
  <c r="AE482" i="1"/>
  <c r="AF482" i="1" s="1"/>
  <c r="AE481" i="1"/>
  <c r="AF481" i="1" s="1"/>
  <c r="AE480" i="1"/>
  <c r="AF480" i="1" s="1"/>
  <c r="AE479" i="1"/>
  <c r="AF479" i="1" s="1"/>
  <c r="AE478" i="1"/>
  <c r="AF478" i="1" s="1"/>
  <c r="AE477" i="1"/>
  <c r="AF477" i="1" s="1"/>
  <c r="AE476" i="1"/>
  <c r="AF476" i="1" s="1"/>
  <c r="AE475" i="1"/>
  <c r="AF475" i="1" s="1"/>
  <c r="AE474" i="1"/>
  <c r="AF474" i="1" s="1"/>
  <c r="AE473" i="1"/>
  <c r="AF473" i="1" s="1"/>
  <c r="AE472" i="1"/>
  <c r="AF472" i="1" s="1"/>
  <c r="AE471" i="1"/>
  <c r="AF471" i="1" s="1"/>
  <c r="AE470" i="1"/>
  <c r="AF470" i="1" s="1"/>
  <c r="AE469" i="1"/>
  <c r="AF469" i="1" s="1"/>
  <c r="AE468" i="1"/>
  <c r="AF468" i="1" s="1"/>
  <c r="AE467" i="1"/>
  <c r="AF467" i="1" s="1"/>
  <c r="AE466" i="1"/>
  <c r="AF466" i="1" s="1"/>
  <c r="AE465" i="1"/>
  <c r="AF465" i="1" s="1"/>
  <c r="AE464" i="1"/>
  <c r="AF464" i="1" s="1"/>
  <c r="AE463" i="1"/>
  <c r="AF463" i="1" s="1"/>
  <c r="AE462" i="1"/>
  <c r="AF462" i="1" s="1"/>
  <c r="AE461" i="1"/>
  <c r="AF461" i="1" s="1"/>
  <c r="AE460" i="1"/>
  <c r="AF460" i="1" s="1"/>
  <c r="AE459" i="1"/>
  <c r="AF459" i="1" s="1"/>
  <c r="AE458" i="1"/>
  <c r="AF458" i="1" s="1"/>
  <c r="AE457" i="1"/>
  <c r="AF457" i="1" s="1"/>
  <c r="AE456" i="1"/>
  <c r="AF456" i="1" s="1"/>
  <c r="AE455" i="1"/>
  <c r="AF455" i="1" s="1"/>
  <c r="AE454" i="1"/>
  <c r="AF454" i="1" s="1"/>
  <c r="AE453" i="1"/>
  <c r="AF453" i="1" s="1"/>
  <c r="AE452" i="1"/>
  <c r="AF452" i="1" s="1"/>
  <c r="AE451" i="1"/>
  <c r="AF451" i="1" s="1"/>
  <c r="AE450" i="1"/>
  <c r="AF450" i="1" s="1"/>
  <c r="AE449" i="1"/>
  <c r="AF449" i="1" s="1"/>
  <c r="AE448" i="1"/>
  <c r="AF448" i="1" s="1"/>
  <c r="AE447" i="1"/>
  <c r="AF447" i="1" s="1"/>
  <c r="AE446" i="1"/>
  <c r="AF446" i="1" s="1"/>
  <c r="AE445" i="1"/>
  <c r="AF445" i="1" s="1"/>
  <c r="AE444" i="1"/>
  <c r="AF444" i="1" s="1"/>
  <c r="AE443" i="1"/>
  <c r="AF443" i="1" s="1"/>
  <c r="AE442" i="1"/>
  <c r="AF442" i="1" s="1"/>
  <c r="AE441" i="1"/>
  <c r="AF441" i="1" s="1"/>
  <c r="AE440" i="1"/>
  <c r="AF440" i="1" s="1"/>
  <c r="AE439" i="1"/>
  <c r="AF439" i="1" s="1"/>
  <c r="AE438" i="1"/>
  <c r="AF438" i="1" s="1"/>
  <c r="AE437" i="1"/>
  <c r="AF437" i="1" s="1"/>
  <c r="AE436" i="1"/>
  <c r="AF436" i="1" s="1"/>
  <c r="AE435" i="1"/>
  <c r="AF435" i="1" s="1"/>
  <c r="AE434" i="1"/>
  <c r="AF434" i="1" s="1"/>
  <c r="AE433" i="1"/>
  <c r="AF433" i="1" s="1"/>
  <c r="AE432" i="1"/>
  <c r="AF432" i="1" s="1"/>
  <c r="AE431" i="1"/>
  <c r="AF431" i="1" s="1"/>
  <c r="AE430" i="1"/>
  <c r="AF430" i="1" s="1"/>
  <c r="AE429" i="1"/>
  <c r="AF429" i="1" s="1"/>
  <c r="AE428" i="1"/>
  <c r="AF428" i="1" s="1"/>
  <c r="AE427" i="1"/>
  <c r="AF427" i="1" s="1"/>
  <c r="AE426" i="1"/>
  <c r="AF426" i="1" s="1"/>
  <c r="AE425" i="1"/>
  <c r="AF425" i="1" s="1"/>
  <c r="AE424" i="1"/>
  <c r="AF424" i="1" s="1"/>
  <c r="AE423" i="1"/>
  <c r="AF423" i="1" s="1"/>
  <c r="AE422" i="1"/>
  <c r="AF422" i="1" s="1"/>
  <c r="AE421" i="1"/>
  <c r="AF421" i="1" s="1"/>
  <c r="AE420" i="1"/>
  <c r="AF420" i="1" s="1"/>
  <c r="AE419" i="1"/>
  <c r="AF419" i="1" s="1"/>
  <c r="AE418" i="1"/>
  <c r="AF418" i="1" s="1"/>
  <c r="AE417" i="1"/>
  <c r="AF417" i="1" s="1"/>
  <c r="AE416" i="1"/>
  <c r="AF416" i="1" s="1"/>
  <c r="AE415" i="1"/>
  <c r="AF415" i="1" s="1"/>
  <c r="AE414" i="1"/>
  <c r="AF414" i="1" s="1"/>
  <c r="AE413" i="1"/>
  <c r="AF413" i="1" s="1"/>
  <c r="AE412" i="1"/>
  <c r="AF412" i="1" s="1"/>
  <c r="AE411" i="1"/>
  <c r="AF411" i="1" s="1"/>
  <c r="AE410" i="1"/>
  <c r="AF410" i="1" s="1"/>
  <c r="AE409" i="1"/>
  <c r="AF409" i="1" s="1"/>
  <c r="AE408" i="1"/>
  <c r="AF408" i="1" s="1"/>
  <c r="AE407" i="1"/>
  <c r="AF407" i="1" s="1"/>
  <c r="AE406" i="1"/>
  <c r="AF406" i="1" s="1"/>
  <c r="AE405" i="1"/>
  <c r="AF405" i="1" s="1"/>
  <c r="AE404" i="1"/>
  <c r="AF404" i="1" s="1"/>
  <c r="AE403" i="1"/>
  <c r="AF403" i="1" s="1"/>
  <c r="AE402" i="1"/>
  <c r="AF402" i="1" s="1"/>
  <c r="AE401" i="1"/>
  <c r="AF401" i="1" s="1"/>
  <c r="AE400" i="1"/>
  <c r="AF400" i="1" s="1"/>
  <c r="AE399" i="1"/>
  <c r="AF399" i="1" s="1"/>
  <c r="AE398" i="1"/>
  <c r="AF398" i="1" s="1"/>
  <c r="AE397" i="1"/>
  <c r="AF397" i="1" s="1"/>
  <c r="AE396" i="1"/>
  <c r="AF396" i="1" s="1"/>
  <c r="AE395" i="1"/>
  <c r="AF395" i="1" s="1"/>
  <c r="AE394" i="1"/>
  <c r="AF394" i="1" s="1"/>
  <c r="AE393" i="1"/>
  <c r="AF393" i="1" s="1"/>
  <c r="AE392" i="1"/>
  <c r="AF392" i="1" s="1"/>
  <c r="AE391" i="1"/>
  <c r="AF391" i="1" s="1"/>
  <c r="AE390" i="1"/>
  <c r="AF390" i="1" s="1"/>
  <c r="AE389" i="1"/>
  <c r="AF389" i="1" s="1"/>
  <c r="AE388" i="1"/>
  <c r="AF388" i="1" s="1"/>
  <c r="AE387" i="1"/>
  <c r="AF387" i="1" s="1"/>
  <c r="AE386" i="1"/>
  <c r="AF386" i="1" s="1"/>
  <c r="AE385" i="1"/>
  <c r="AF385" i="1" s="1"/>
  <c r="AE384" i="1"/>
  <c r="AF384" i="1" s="1"/>
  <c r="AE383" i="1"/>
  <c r="AF383" i="1" s="1"/>
  <c r="AE382" i="1"/>
  <c r="AF382" i="1" s="1"/>
  <c r="AE381" i="1"/>
  <c r="AF381" i="1" s="1"/>
  <c r="AE380" i="1"/>
  <c r="AF380" i="1" s="1"/>
  <c r="AE379" i="1"/>
  <c r="AF379" i="1" s="1"/>
  <c r="AE378" i="1"/>
  <c r="AF378" i="1" s="1"/>
  <c r="AE377" i="1"/>
  <c r="AF377" i="1" s="1"/>
  <c r="AE376" i="1"/>
  <c r="AF376" i="1" s="1"/>
  <c r="AE375" i="1"/>
  <c r="AF375" i="1" s="1"/>
  <c r="AE374" i="1" l="1"/>
  <c r="AF374" i="1" s="1"/>
  <c r="AE373" i="1"/>
  <c r="AF373" i="1" s="1"/>
  <c r="AE372" i="1"/>
  <c r="AF372" i="1" s="1"/>
  <c r="AE371" i="1"/>
  <c r="AF371" i="1" s="1"/>
  <c r="AE370" i="1"/>
  <c r="AF370" i="1" s="1"/>
  <c r="AE369" i="1"/>
  <c r="AF369" i="1" s="1"/>
  <c r="AE368" i="1"/>
  <c r="AF368" i="1" s="1"/>
  <c r="AE367" i="1"/>
  <c r="AF367" i="1" s="1"/>
  <c r="AE366" i="1"/>
  <c r="AF366" i="1" s="1"/>
  <c r="AE365" i="1"/>
  <c r="AF365" i="1" s="1"/>
  <c r="AE364" i="1"/>
  <c r="AF364" i="1" s="1"/>
  <c r="AE363" i="1"/>
  <c r="AF363" i="1" s="1"/>
  <c r="AE362" i="1"/>
  <c r="AF362" i="1" s="1"/>
  <c r="AE361" i="1"/>
  <c r="AF361" i="1" s="1"/>
  <c r="AE360" i="1"/>
  <c r="AF360" i="1" s="1"/>
  <c r="AE359" i="1"/>
  <c r="AF359" i="1" s="1"/>
  <c r="AE358" i="1"/>
  <c r="AF358" i="1" s="1"/>
  <c r="AE357" i="1"/>
  <c r="AF357" i="1" s="1"/>
  <c r="AE356" i="1"/>
  <c r="AF356" i="1" s="1"/>
  <c r="AE355" i="1"/>
  <c r="AF355" i="1" s="1"/>
  <c r="AE354" i="1"/>
  <c r="AF354" i="1" s="1"/>
  <c r="AE353" i="1"/>
  <c r="AF353" i="1" s="1"/>
  <c r="AE352" i="1"/>
  <c r="AF352" i="1" s="1"/>
  <c r="AE351" i="1"/>
  <c r="AF351" i="1" s="1"/>
  <c r="AE350" i="1"/>
  <c r="AF350" i="1" s="1"/>
  <c r="AE349" i="1"/>
  <c r="AF349" i="1" s="1"/>
  <c r="AE348" i="1"/>
  <c r="AF348" i="1" s="1"/>
  <c r="AE347" i="1"/>
  <c r="AF347" i="1" s="1"/>
  <c r="AE346" i="1"/>
  <c r="AF346" i="1" s="1"/>
  <c r="AE345" i="1"/>
  <c r="AF345" i="1" s="1"/>
  <c r="AE344" i="1"/>
  <c r="AF344" i="1" s="1"/>
  <c r="AE343" i="1"/>
  <c r="AF343" i="1" s="1"/>
  <c r="AE342" i="1"/>
  <c r="AF342" i="1" s="1"/>
  <c r="AE341" i="1"/>
  <c r="AF341" i="1" s="1"/>
  <c r="AE340" i="1"/>
  <c r="AF340" i="1" s="1"/>
  <c r="AE339" i="1"/>
  <c r="AF339" i="1" s="1"/>
  <c r="AE338" i="1"/>
  <c r="AF338" i="1" s="1"/>
  <c r="AE337" i="1"/>
  <c r="AF337" i="1" s="1"/>
  <c r="AE336" i="1"/>
  <c r="AF336" i="1" s="1"/>
  <c r="AE335" i="1"/>
  <c r="AF335" i="1" s="1"/>
  <c r="AE334" i="1"/>
  <c r="AF334" i="1" s="1"/>
  <c r="AE333" i="1"/>
  <c r="AF333" i="1" s="1"/>
  <c r="AE332" i="1"/>
  <c r="AF332" i="1" s="1"/>
  <c r="AE331" i="1"/>
  <c r="AF331" i="1" s="1"/>
  <c r="AE330" i="1"/>
  <c r="AF330" i="1" s="1"/>
  <c r="AE329" i="1"/>
  <c r="AF329" i="1" s="1"/>
  <c r="AE328" i="1"/>
  <c r="AF328" i="1" s="1"/>
  <c r="AE327" i="1"/>
  <c r="AF327" i="1" s="1"/>
  <c r="AE326" i="1"/>
  <c r="AF326" i="1" s="1"/>
  <c r="AE325" i="1"/>
  <c r="AF325" i="1" s="1"/>
  <c r="AE324" i="1"/>
  <c r="AF324" i="1" s="1"/>
  <c r="AE323" i="1"/>
  <c r="AF323" i="1" s="1"/>
  <c r="AE322" i="1"/>
  <c r="AF322" i="1" s="1"/>
  <c r="AE321" i="1"/>
  <c r="AF321" i="1" s="1"/>
  <c r="AE320" i="1"/>
  <c r="AF320" i="1" s="1"/>
  <c r="AE319" i="1"/>
  <c r="AF319" i="1" s="1"/>
  <c r="AE318" i="1"/>
  <c r="AF318" i="1" s="1"/>
  <c r="AE317" i="1"/>
  <c r="AF317" i="1" s="1"/>
  <c r="AE316" i="1"/>
  <c r="AF316" i="1" s="1"/>
  <c r="AE315" i="1"/>
  <c r="AF315" i="1" s="1"/>
  <c r="AE314" i="1"/>
  <c r="AF314" i="1" s="1"/>
  <c r="AE313" i="1"/>
  <c r="AF313" i="1" s="1"/>
  <c r="AE312" i="1"/>
  <c r="AF312" i="1" s="1"/>
  <c r="AE311" i="1"/>
  <c r="AF311" i="1" s="1"/>
  <c r="AE310" i="1"/>
  <c r="AF310" i="1" s="1"/>
  <c r="AE309" i="1"/>
  <c r="AF309" i="1" s="1"/>
  <c r="AE308" i="1"/>
  <c r="AF308" i="1" s="1"/>
  <c r="AE307" i="1"/>
  <c r="AF307" i="1" s="1"/>
  <c r="AE306" i="1"/>
  <c r="AF306" i="1" s="1"/>
  <c r="AE305" i="1"/>
  <c r="AF305" i="1" s="1"/>
  <c r="AE304" i="1"/>
  <c r="AF304" i="1" s="1"/>
  <c r="AE303" i="1"/>
  <c r="AF303" i="1" s="1"/>
  <c r="AE302" i="1"/>
  <c r="AF302" i="1" s="1"/>
  <c r="AE301" i="1"/>
  <c r="AF301" i="1" s="1"/>
  <c r="AE300" i="1"/>
  <c r="AF300" i="1" s="1"/>
  <c r="AE299" i="1"/>
  <c r="AF299" i="1" s="1"/>
  <c r="AE298" i="1"/>
  <c r="AF298" i="1" s="1"/>
  <c r="AE297" i="1"/>
  <c r="AF297" i="1" s="1"/>
  <c r="AE296" i="1"/>
  <c r="AF296" i="1" s="1"/>
  <c r="AE295" i="1"/>
  <c r="AF295" i="1" s="1"/>
  <c r="AE294" i="1"/>
  <c r="AF294" i="1" s="1"/>
  <c r="AE293" i="1"/>
  <c r="AF293" i="1" s="1"/>
  <c r="AE292" i="1"/>
  <c r="AF292" i="1" s="1"/>
  <c r="AE291" i="1"/>
  <c r="AF291" i="1" s="1"/>
  <c r="AE290" i="1"/>
  <c r="AF290" i="1" s="1"/>
  <c r="AE289" i="1"/>
  <c r="AF289" i="1" s="1"/>
  <c r="AE288" i="1"/>
  <c r="AF288" i="1" s="1"/>
  <c r="AE287" i="1"/>
  <c r="AF287" i="1" s="1"/>
  <c r="AE286" i="1"/>
  <c r="AF286" i="1" s="1"/>
  <c r="AE285" i="1"/>
  <c r="AF285" i="1" s="1"/>
  <c r="AE284" i="1"/>
  <c r="AF284" i="1" s="1"/>
  <c r="AE283" i="1"/>
  <c r="AF283" i="1" s="1"/>
  <c r="AE282" i="1"/>
  <c r="AF282" i="1" s="1"/>
  <c r="AE281" i="1"/>
  <c r="AF281" i="1" s="1"/>
  <c r="AE280" i="1"/>
  <c r="AF280" i="1" s="1"/>
  <c r="AE279" i="1"/>
  <c r="AF279" i="1" s="1"/>
  <c r="AE278" i="1"/>
  <c r="AF278" i="1" s="1"/>
  <c r="AE277" i="1"/>
  <c r="AF277" i="1" s="1"/>
  <c r="AE276" i="1"/>
  <c r="AF276" i="1" s="1"/>
  <c r="AE275" i="1"/>
  <c r="AF275" i="1" s="1"/>
  <c r="AE274" i="1"/>
  <c r="AF274" i="1" s="1"/>
  <c r="AE273" i="1"/>
  <c r="AF273" i="1" s="1"/>
  <c r="AE272" i="1"/>
  <c r="AF272" i="1" s="1"/>
  <c r="AE271" i="1"/>
  <c r="AF271" i="1" s="1"/>
  <c r="AE270" i="1"/>
  <c r="AF270" i="1" s="1"/>
  <c r="AE269" i="1"/>
  <c r="AF269" i="1" s="1"/>
  <c r="AE268" i="1"/>
  <c r="AF268" i="1" s="1"/>
  <c r="AE267" i="1"/>
  <c r="AF267" i="1" s="1"/>
  <c r="AE266" i="1"/>
  <c r="AF266" i="1" s="1"/>
  <c r="AE265" i="1"/>
  <c r="AF265" i="1" s="1"/>
  <c r="AE264" i="1"/>
  <c r="AF264" i="1" s="1"/>
  <c r="AE263" i="1"/>
  <c r="AF263" i="1" s="1"/>
  <c r="AE262" i="1"/>
  <c r="AF262" i="1" s="1"/>
  <c r="AE261" i="1"/>
  <c r="AF261" i="1" s="1"/>
  <c r="AE260" i="1"/>
  <c r="AF260" i="1" s="1"/>
  <c r="AE259" i="1"/>
  <c r="AF259" i="1" s="1"/>
  <c r="AE258" i="1"/>
  <c r="AF258" i="1" s="1"/>
  <c r="AE257" i="1"/>
  <c r="AF257" i="1" s="1"/>
  <c r="AE256" i="1"/>
  <c r="AF256" i="1" s="1"/>
  <c r="AE255" i="1"/>
  <c r="AF255" i="1" s="1"/>
  <c r="AE254" i="1"/>
  <c r="AF254" i="1" s="1"/>
  <c r="AE253" i="1"/>
  <c r="AF253" i="1" s="1"/>
  <c r="AE252" i="1"/>
  <c r="AF252" i="1" s="1"/>
  <c r="AE251" i="1"/>
  <c r="AF251" i="1" s="1"/>
  <c r="AE250" i="1"/>
  <c r="AF250" i="1" s="1"/>
  <c r="AE249" i="1"/>
  <c r="AF249" i="1" s="1"/>
  <c r="AE248" i="1"/>
  <c r="AF248" i="1" s="1"/>
  <c r="AE247" i="1"/>
  <c r="AF247" i="1" s="1"/>
  <c r="AE246" i="1"/>
  <c r="AF246" i="1" s="1"/>
  <c r="AE245" i="1"/>
  <c r="AF245" i="1" s="1"/>
  <c r="AE244" i="1"/>
  <c r="AF244" i="1" s="1"/>
  <c r="AE243" i="1"/>
  <c r="AF243" i="1" s="1"/>
  <c r="AE242" i="1"/>
  <c r="AF242" i="1" s="1"/>
  <c r="AE241" i="1"/>
  <c r="AF241" i="1" s="1"/>
  <c r="AE240" i="1"/>
  <c r="AF240" i="1" s="1"/>
  <c r="AE239" i="1"/>
  <c r="AF239" i="1" s="1"/>
  <c r="AE238" i="1"/>
  <c r="AF238" i="1" s="1"/>
  <c r="AE237" i="1"/>
  <c r="AF237" i="1" s="1"/>
  <c r="AE236" i="1"/>
  <c r="AF236" i="1" s="1"/>
  <c r="AE235" i="1"/>
  <c r="AF235" i="1" s="1"/>
  <c r="AE234" i="1"/>
  <c r="AF234" i="1" s="1"/>
  <c r="AE233" i="1"/>
  <c r="AF233" i="1" s="1"/>
  <c r="AE232" i="1"/>
  <c r="AF232" i="1" s="1"/>
  <c r="AE231" i="1"/>
  <c r="AF231" i="1" s="1"/>
  <c r="AE230" i="1"/>
  <c r="AF230" i="1" s="1"/>
  <c r="AE229" i="1"/>
  <c r="AF229" i="1" s="1"/>
  <c r="AE228" i="1"/>
  <c r="AF228" i="1" s="1"/>
  <c r="AE227" i="1"/>
  <c r="AF227" i="1" s="1"/>
  <c r="AE226" i="1"/>
  <c r="AF226" i="1" s="1"/>
  <c r="AE225" i="1"/>
  <c r="AF225" i="1" s="1"/>
  <c r="AE224" i="1"/>
  <c r="AF224" i="1" s="1"/>
  <c r="AE223" i="1"/>
  <c r="AF223" i="1" s="1"/>
  <c r="AE222" i="1"/>
  <c r="AF222" i="1" s="1"/>
  <c r="AE221" i="1"/>
  <c r="AF221" i="1" s="1"/>
  <c r="AE220" i="1"/>
  <c r="AF220" i="1" s="1"/>
  <c r="AE219" i="1"/>
  <c r="AF219" i="1" s="1"/>
  <c r="AE218" i="1"/>
  <c r="AF218" i="1" s="1"/>
  <c r="AE217" i="1"/>
  <c r="AF217" i="1" s="1"/>
  <c r="AE216" i="1"/>
  <c r="AF216" i="1" s="1"/>
  <c r="AE215" i="1"/>
  <c r="AF215" i="1" s="1"/>
  <c r="AE214" i="1"/>
  <c r="AF214" i="1" s="1"/>
  <c r="AE213" i="1"/>
  <c r="AF213" i="1" s="1"/>
  <c r="AE212" i="1"/>
  <c r="AF212" i="1" s="1"/>
  <c r="AE211" i="1"/>
  <c r="AF211" i="1" s="1"/>
  <c r="AE210" i="1"/>
  <c r="AF210" i="1" s="1"/>
  <c r="AE209" i="1"/>
  <c r="AF209" i="1" s="1"/>
  <c r="AE208" i="1"/>
  <c r="AF208" i="1" s="1"/>
  <c r="AE207" i="1"/>
  <c r="AF207" i="1" s="1"/>
  <c r="AE206" i="1"/>
  <c r="AF206" i="1" s="1"/>
  <c r="AE205" i="1"/>
  <c r="AF205" i="1" s="1"/>
  <c r="AE204" i="1"/>
  <c r="AF204" i="1" s="1"/>
  <c r="AE203" i="1"/>
  <c r="AF203" i="1" s="1"/>
  <c r="AE202" i="1"/>
  <c r="AF202" i="1" s="1"/>
  <c r="AE201" i="1"/>
  <c r="AF201" i="1" s="1"/>
  <c r="AE200" i="1"/>
  <c r="AF200" i="1" s="1"/>
  <c r="AE199" i="1"/>
  <c r="AF199" i="1" s="1"/>
  <c r="AE198" i="1"/>
  <c r="AF198" i="1" s="1"/>
  <c r="AE197" i="1"/>
  <c r="AF197" i="1" s="1"/>
  <c r="AE196" i="1"/>
  <c r="AF196" i="1" s="1"/>
  <c r="AE195" i="1"/>
  <c r="AF195" i="1" s="1"/>
  <c r="AE194" i="1"/>
  <c r="AF194" i="1" s="1"/>
  <c r="AE193" i="1"/>
  <c r="AF193" i="1" s="1"/>
  <c r="AE192" i="1"/>
  <c r="AF192" i="1" s="1"/>
  <c r="AE191" i="1"/>
  <c r="AF191" i="1" s="1"/>
  <c r="AE190" i="1"/>
  <c r="AF190" i="1" s="1"/>
  <c r="AE189" i="1"/>
  <c r="AF189" i="1" s="1"/>
  <c r="AE188" i="1"/>
  <c r="AF188" i="1" s="1"/>
  <c r="AE187" i="1"/>
  <c r="AF187" i="1" s="1"/>
  <c r="AE186" i="1"/>
  <c r="AF186" i="1" s="1"/>
  <c r="AE185" i="1"/>
  <c r="AF185" i="1" s="1"/>
  <c r="AE184" i="1"/>
  <c r="AF184" i="1" s="1"/>
  <c r="AE183" i="1"/>
  <c r="AF183" i="1" s="1"/>
  <c r="AE182" i="1"/>
  <c r="AF182" i="1" s="1"/>
  <c r="AE181" i="1"/>
  <c r="AF181" i="1" s="1"/>
  <c r="AE180" i="1"/>
  <c r="AF180" i="1" s="1"/>
  <c r="AE179" i="1"/>
  <c r="AF179" i="1" s="1"/>
  <c r="AE178" i="1"/>
  <c r="AF178" i="1" s="1"/>
  <c r="AE177" i="1"/>
  <c r="AF177" i="1" s="1"/>
  <c r="AE7" i="1"/>
  <c r="AF7" i="1" s="1"/>
  <c r="AE176" i="1"/>
  <c r="AF176" i="1" s="1"/>
  <c r="AE175" i="1"/>
  <c r="AF175" i="1" s="1"/>
  <c r="AE174" i="1"/>
  <c r="AF174" i="1" s="1"/>
  <c r="AE173" i="1"/>
  <c r="AF173" i="1" s="1"/>
  <c r="AE172" i="1"/>
  <c r="AF172" i="1" s="1"/>
  <c r="AE171" i="1"/>
  <c r="AF171" i="1" s="1"/>
  <c r="AE170" i="1"/>
  <c r="AF170" i="1" s="1"/>
  <c r="AE169" i="1"/>
  <c r="AF169" i="1" s="1"/>
  <c r="AE168" i="1"/>
  <c r="AF168" i="1" s="1"/>
  <c r="AE167" i="1"/>
  <c r="AF167" i="1" s="1"/>
  <c r="AE166" i="1"/>
  <c r="AF166" i="1" s="1"/>
  <c r="AE165" i="1"/>
  <c r="AF165" i="1" s="1"/>
  <c r="AE164" i="1"/>
  <c r="AF164" i="1" s="1"/>
  <c r="AE163" i="1"/>
  <c r="AF163" i="1" s="1"/>
  <c r="AE162" i="1"/>
  <c r="AF162" i="1" s="1"/>
  <c r="AE161" i="1"/>
  <c r="AF161" i="1" s="1"/>
  <c r="AE160" i="1"/>
  <c r="AF160" i="1" s="1"/>
  <c r="AE159" i="1"/>
  <c r="AF159" i="1" s="1"/>
  <c r="AE158" i="1"/>
  <c r="AF158" i="1" s="1"/>
  <c r="AE157" i="1"/>
  <c r="AF157" i="1" s="1"/>
  <c r="AE156" i="1"/>
  <c r="AF156" i="1" s="1"/>
  <c r="AE155" i="1"/>
  <c r="AF155" i="1" s="1"/>
  <c r="AE154" i="1"/>
  <c r="AF154" i="1" s="1"/>
  <c r="AE153" i="1"/>
  <c r="AF153" i="1" s="1"/>
  <c r="AE152" i="1"/>
  <c r="AF152" i="1" s="1"/>
  <c r="AE151" i="1"/>
  <c r="AF151" i="1" s="1"/>
  <c r="AE150" i="1"/>
  <c r="AF150" i="1" s="1"/>
  <c r="AE149" i="1"/>
  <c r="AF149" i="1" s="1"/>
  <c r="AE148" i="1"/>
  <c r="AF148" i="1" s="1"/>
  <c r="AE147" i="1"/>
  <c r="AF147" i="1" s="1"/>
  <c r="AE146" i="1"/>
  <c r="AF146" i="1" s="1"/>
  <c r="AE145" i="1"/>
  <c r="AF145" i="1" s="1"/>
  <c r="AE144" i="1"/>
  <c r="AF144" i="1" s="1"/>
  <c r="AE143" i="1"/>
  <c r="AF143" i="1" s="1"/>
  <c r="AE142" i="1"/>
  <c r="AF142" i="1" s="1"/>
  <c r="AE141" i="1"/>
  <c r="AF141" i="1" s="1"/>
  <c r="AE140" i="1"/>
  <c r="AF140" i="1" s="1"/>
  <c r="AE139" i="1"/>
  <c r="AF139" i="1" s="1"/>
  <c r="AE138" i="1"/>
  <c r="AF138" i="1" s="1"/>
  <c r="AE137" i="1"/>
  <c r="AF137" i="1" s="1"/>
  <c r="AE136" i="1"/>
  <c r="AF136" i="1" s="1"/>
  <c r="AE135" i="1"/>
  <c r="AF135" i="1" s="1"/>
  <c r="AE134" i="1"/>
  <c r="AF134" i="1" s="1"/>
  <c r="AE133" i="1"/>
  <c r="AF133" i="1" s="1"/>
  <c r="AE132" i="1"/>
  <c r="AF132" i="1" s="1"/>
  <c r="AE131" i="1"/>
  <c r="AF131" i="1" s="1"/>
  <c r="AE130" i="1"/>
  <c r="AF130" i="1" s="1"/>
  <c r="AE129" i="1"/>
  <c r="AF129" i="1" s="1"/>
  <c r="AE128" i="1"/>
  <c r="AF128" i="1" s="1"/>
  <c r="AE127" i="1"/>
  <c r="AF127" i="1" s="1"/>
  <c r="AE126" i="1"/>
  <c r="AF126" i="1" s="1"/>
  <c r="AE125" i="1"/>
  <c r="AF125" i="1" s="1"/>
  <c r="AE124" i="1"/>
  <c r="AF124" i="1" s="1"/>
  <c r="AE123" i="1"/>
  <c r="AF123" i="1" s="1"/>
  <c r="AE122" i="1"/>
  <c r="AF122" i="1" s="1"/>
  <c r="AE121" i="1"/>
  <c r="AF121" i="1" s="1"/>
  <c r="AE120" i="1"/>
  <c r="AF120" i="1" s="1"/>
  <c r="AE119" i="1"/>
  <c r="AF119" i="1" s="1"/>
  <c r="AE118" i="1"/>
  <c r="AF118" i="1" s="1"/>
  <c r="AE117" i="1"/>
  <c r="AF117" i="1" s="1"/>
  <c r="AE116" i="1"/>
  <c r="AF116" i="1" s="1"/>
  <c r="AE115" i="1"/>
  <c r="AF115" i="1" s="1"/>
  <c r="AE114" i="1"/>
  <c r="AF114" i="1" s="1"/>
  <c r="AE113" i="1"/>
  <c r="AF113" i="1" s="1"/>
  <c r="AE112" i="1"/>
  <c r="AF112" i="1" s="1"/>
  <c r="AE111" i="1"/>
  <c r="AF111" i="1" s="1"/>
  <c r="AE110" i="1"/>
  <c r="AF110" i="1" s="1"/>
  <c r="AE109" i="1"/>
  <c r="AF109" i="1" s="1"/>
  <c r="AE108" i="1"/>
  <c r="AF108" i="1" s="1"/>
  <c r="AE107" i="1"/>
  <c r="AF107" i="1" s="1"/>
  <c r="AE106" i="1"/>
  <c r="AF106" i="1" s="1"/>
  <c r="AE105" i="1"/>
  <c r="AF105" i="1" s="1"/>
  <c r="AE104" i="1"/>
  <c r="AF104" i="1" s="1"/>
  <c r="AE103" i="1"/>
  <c r="AF103" i="1" s="1"/>
  <c r="AE102" i="1"/>
  <c r="AF102" i="1" s="1"/>
  <c r="AE101" i="1"/>
  <c r="AF101" i="1" s="1"/>
  <c r="AE100" i="1"/>
  <c r="AF100" i="1" s="1"/>
  <c r="AE99" i="1"/>
  <c r="AF99" i="1" s="1"/>
  <c r="AE98" i="1"/>
  <c r="AF98" i="1" s="1"/>
  <c r="AE97" i="1"/>
  <c r="AF97" i="1" s="1"/>
  <c r="AE96" i="1"/>
  <c r="AF96" i="1" s="1"/>
  <c r="AE95" i="1"/>
  <c r="AF95" i="1" s="1"/>
  <c r="AE94" i="1"/>
  <c r="AF94" i="1" s="1"/>
  <c r="AE93" i="1"/>
  <c r="AF93" i="1" s="1"/>
  <c r="AE92" i="1"/>
  <c r="AF92" i="1" s="1"/>
  <c r="AE91" i="1"/>
  <c r="AF91" i="1" s="1"/>
  <c r="AE90" i="1"/>
  <c r="AF90" i="1" s="1"/>
  <c r="AE89" i="1"/>
  <c r="AF89" i="1" s="1"/>
  <c r="AE88" i="1"/>
  <c r="AF88" i="1" s="1"/>
  <c r="AE87" i="1"/>
  <c r="AF87" i="1" s="1"/>
  <c r="AE86" i="1"/>
  <c r="AF86" i="1" s="1"/>
  <c r="AE85" i="1"/>
  <c r="AF85" i="1" s="1"/>
  <c r="AE84" i="1"/>
  <c r="AF84" i="1" s="1"/>
  <c r="AE83" i="1"/>
  <c r="AF83" i="1" s="1"/>
  <c r="AE82" i="1"/>
  <c r="AF82" i="1" s="1"/>
  <c r="AE81" i="1"/>
  <c r="AF81" i="1" s="1"/>
  <c r="AE80" i="1"/>
  <c r="AF80" i="1" s="1"/>
  <c r="AE79" i="1"/>
  <c r="AF79" i="1" s="1"/>
  <c r="AE78" i="1"/>
  <c r="AF78" i="1" s="1"/>
  <c r="AE77" i="1"/>
  <c r="AF77" i="1" s="1"/>
  <c r="AE76" i="1"/>
  <c r="AF76" i="1" s="1"/>
  <c r="AE75" i="1"/>
  <c r="AF75" i="1" s="1"/>
  <c r="AE74" i="1"/>
  <c r="AF74" i="1" s="1"/>
  <c r="AE73" i="1"/>
  <c r="AF73" i="1" s="1"/>
  <c r="AE72" i="1"/>
  <c r="AF72" i="1" s="1"/>
  <c r="AE71" i="1"/>
  <c r="AF71" i="1" s="1"/>
  <c r="AE70" i="1"/>
  <c r="AF70" i="1" s="1"/>
  <c r="AE69" i="1"/>
  <c r="AF69" i="1" s="1"/>
  <c r="AE68" i="1"/>
  <c r="AF68" i="1" s="1"/>
  <c r="AE67" i="1"/>
  <c r="AF67" i="1" s="1"/>
  <c r="AE66" i="1"/>
  <c r="AF66" i="1" s="1"/>
  <c r="AE65" i="1"/>
  <c r="AF65" i="1" s="1"/>
  <c r="AE64" i="1"/>
  <c r="AF64" i="1" s="1"/>
  <c r="AE63" i="1"/>
  <c r="AF63" i="1" s="1"/>
  <c r="AE62" i="1"/>
  <c r="AF62" i="1" s="1"/>
  <c r="AE61" i="1"/>
  <c r="AF61" i="1" s="1"/>
  <c r="AE60" i="1"/>
  <c r="AF60" i="1" s="1"/>
  <c r="AE59" i="1"/>
  <c r="AF59" i="1" s="1"/>
  <c r="AE58" i="1"/>
  <c r="AF58" i="1" s="1"/>
  <c r="AE57" i="1"/>
  <c r="AF57" i="1" s="1"/>
  <c r="AE56" i="1"/>
  <c r="AF56" i="1" s="1"/>
  <c r="AE55" i="1"/>
  <c r="AF55" i="1" s="1"/>
  <c r="AE54" i="1"/>
  <c r="AF54" i="1" s="1"/>
  <c r="AE53" i="1"/>
  <c r="AF53" i="1" s="1"/>
  <c r="AE52" i="1"/>
  <c r="AF52" i="1" s="1"/>
  <c r="AE51" i="1"/>
  <c r="AF51" i="1" s="1"/>
  <c r="AE50" i="1"/>
  <c r="AF50" i="1" s="1"/>
  <c r="AE49" i="1"/>
  <c r="AF49" i="1" s="1"/>
  <c r="AE48" i="1"/>
  <c r="AF48" i="1" s="1"/>
  <c r="AE47" i="1"/>
  <c r="AF47" i="1" s="1"/>
  <c r="AE46" i="1"/>
  <c r="AF46" i="1" s="1"/>
  <c r="AE45" i="1"/>
  <c r="AF45" i="1" s="1"/>
  <c r="AE44" i="1"/>
  <c r="AF44" i="1" s="1"/>
  <c r="AE43" i="1"/>
  <c r="AF43" i="1" s="1"/>
  <c r="AE42" i="1"/>
  <c r="AF42" i="1" s="1"/>
  <c r="AE41" i="1"/>
  <c r="AF41" i="1" s="1"/>
  <c r="AE40" i="1"/>
  <c r="AF40" i="1" s="1"/>
  <c r="AE39" i="1"/>
  <c r="AF39" i="1" s="1"/>
  <c r="AE38" i="1"/>
  <c r="AF38" i="1" s="1"/>
  <c r="AE37" i="1"/>
  <c r="AF37" i="1" s="1"/>
  <c r="AE36" i="1"/>
  <c r="AF36" i="1" s="1"/>
  <c r="AE35" i="1"/>
  <c r="AF35" i="1" s="1"/>
  <c r="AE34" i="1"/>
  <c r="AF34" i="1" s="1"/>
  <c r="AE33" i="1"/>
  <c r="AF33" i="1" s="1"/>
  <c r="AE32" i="1"/>
  <c r="AF32" i="1" s="1"/>
  <c r="AE31" i="1"/>
  <c r="AF31" i="1" s="1"/>
  <c r="AE30" i="1"/>
  <c r="AF30" i="1" s="1"/>
  <c r="AE29" i="1"/>
  <c r="AF29" i="1" s="1"/>
  <c r="AE28" i="1"/>
  <c r="AF28" i="1" s="1"/>
  <c r="AE27" i="1"/>
  <c r="AF27" i="1" s="1"/>
  <c r="AE26" i="1"/>
  <c r="AF26" i="1" s="1"/>
  <c r="AE25" i="1"/>
  <c r="AF25" i="1" s="1"/>
  <c r="AE24" i="1"/>
  <c r="AF24" i="1" s="1"/>
  <c r="AE23" i="1"/>
  <c r="AF23" i="1" s="1"/>
  <c r="AE22" i="1"/>
  <c r="AF22" i="1" s="1"/>
  <c r="AE21" i="1"/>
  <c r="AF21" i="1" s="1"/>
  <c r="AE20" i="1"/>
  <c r="AF20" i="1" s="1"/>
  <c r="AE19" i="1"/>
  <c r="AF19" i="1" s="1"/>
  <c r="AE18" i="1"/>
  <c r="AF18" i="1" s="1"/>
  <c r="AE17" i="1"/>
  <c r="AF17" i="1" s="1"/>
  <c r="AE16" i="1"/>
  <c r="AF16" i="1" s="1"/>
  <c r="AE15" i="1"/>
  <c r="AF15" i="1" s="1"/>
  <c r="AE14" i="1"/>
  <c r="AF14" i="1" s="1"/>
  <c r="AE13" i="1"/>
  <c r="AF13" i="1" s="1"/>
  <c r="AE12" i="1"/>
  <c r="AF12" i="1" s="1"/>
  <c r="AE11" i="1"/>
  <c r="AF11" i="1" s="1"/>
  <c r="AE10" i="1"/>
  <c r="AF10" i="1" s="1"/>
  <c r="AE9" i="1"/>
  <c r="AF9" i="1" s="1"/>
  <c r="AE8" i="1"/>
  <c r="AF8" i="1" s="1"/>
  <c r="AE6" i="1"/>
  <c r="AF6" i="1" s="1"/>
  <c r="AY375" i="1" l="1"/>
  <c r="J373" i="2" s="1"/>
  <c r="AY374" i="1"/>
  <c r="J372" i="2" s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329" i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P157" i="1"/>
  <c r="AY156" i="1"/>
  <c r="AP156" i="1"/>
  <c r="AY155" i="1"/>
  <c r="AP155" i="1"/>
  <c r="AY154" i="1"/>
  <c r="AP154" i="1"/>
  <c r="AY153" i="1"/>
  <c r="AP153" i="1"/>
  <c r="AY152" i="1"/>
  <c r="AP152" i="1"/>
  <c r="AY151" i="1"/>
  <c r="AP151" i="1"/>
  <c r="AY150" i="1"/>
  <c r="AP150" i="1"/>
  <c r="AY149" i="1"/>
  <c r="AP149" i="1"/>
  <c r="AY148" i="1"/>
  <c r="AP148" i="1"/>
  <c r="AY147" i="1"/>
  <c r="AP147" i="1"/>
  <c r="AY146" i="1"/>
  <c r="AP146" i="1"/>
  <c r="AY145" i="1"/>
  <c r="AP145" i="1"/>
  <c r="AY144" i="1"/>
  <c r="AP144" i="1"/>
  <c r="AY143" i="1"/>
  <c r="AP143" i="1"/>
  <c r="AY142" i="1"/>
  <c r="AP142" i="1"/>
  <c r="AY141" i="1"/>
  <c r="AP141" i="1"/>
  <c r="AY140" i="1"/>
  <c r="AP140" i="1"/>
  <c r="AY139" i="1"/>
  <c r="AP139" i="1"/>
  <c r="AY138" i="1"/>
  <c r="AP138" i="1"/>
  <c r="AY137" i="1"/>
  <c r="AP137" i="1"/>
  <c r="AY136" i="1"/>
  <c r="AP136" i="1"/>
  <c r="AY135" i="1"/>
  <c r="AP135" i="1"/>
  <c r="AY134" i="1"/>
  <c r="AP134" i="1"/>
  <c r="AY133" i="1"/>
  <c r="AP133" i="1"/>
  <c r="AY132" i="1"/>
  <c r="AP132" i="1"/>
  <c r="AY131" i="1"/>
  <c r="AP131" i="1"/>
  <c r="AY130" i="1"/>
  <c r="AP130" i="1"/>
  <c r="AY129" i="1"/>
  <c r="AP129" i="1"/>
  <c r="AY128" i="1"/>
  <c r="AP128" i="1"/>
  <c r="AY127" i="1"/>
  <c r="AP127" i="1"/>
  <c r="AY126" i="1"/>
  <c r="AP126" i="1"/>
  <c r="AY125" i="1"/>
  <c r="AP125" i="1"/>
  <c r="AY124" i="1"/>
  <c r="AP124" i="1"/>
  <c r="AY123" i="1"/>
  <c r="AP123" i="1"/>
  <c r="AY122" i="1"/>
  <c r="AP122" i="1"/>
  <c r="AY121" i="1"/>
  <c r="AP121" i="1"/>
  <c r="AY120" i="1"/>
  <c r="AP120" i="1"/>
  <c r="AY119" i="1"/>
  <c r="AP119" i="1"/>
  <c r="AY118" i="1"/>
  <c r="AP118" i="1"/>
  <c r="AY117" i="1"/>
  <c r="AP117" i="1"/>
  <c r="AY116" i="1"/>
  <c r="AP116" i="1"/>
  <c r="AY115" i="1"/>
  <c r="AP115" i="1"/>
  <c r="AY114" i="1"/>
  <c r="AP114" i="1"/>
  <c r="AY113" i="1"/>
  <c r="AP113" i="1"/>
  <c r="AY112" i="1"/>
  <c r="AP112" i="1"/>
  <c r="AY111" i="1"/>
  <c r="AP111" i="1"/>
  <c r="AY110" i="1"/>
  <c r="AP110" i="1"/>
  <c r="AY109" i="1"/>
  <c r="AP109" i="1"/>
  <c r="AY108" i="1"/>
  <c r="AP108" i="1"/>
  <c r="AY107" i="1"/>
  <c r="AP107" i="1"/>
  <c r="AY106" i="1"/>
  <c r="AP106" i="1"/>
  <c r="AY105" i="1"/>
  <c r="AP105" i="1"/>
  <c r="AY104" i="1"/>
  <c r="AP104" i="1"/>
  <c r="AY103" i="1"/>
  <c r="AP103" i="1"/>
  <c r="AY102" i="1"/>
  <c r="AP102" i="1"/>
  <c r="AY101" i="1"/>
  <c r="AP101" i="1"/>
  <c r="AY100" i="1"/>
  <c r="AP100" i="1"/>
  <c r="AY99" i="1"/>
  <c r="AP99" i="1"/>
  <c r="AY98" i="1"/>
  <c r="AP98" i="1"/>
  <c r="AY97" i="1"/>
  <c r="AP97" i="1"/>
  <c r="AY96" i="1"/>
  <c r="AP96" i="1"/>
  <c r="AY95" i="1"/>
  <c r="AP95" i="1"/>
  <c r="AY94" i="1"/>
  <c r="AP94" i="1"/>
  <c r="AY93" i="1"/>
  <c r="AP93" i="1"/>
  <c r="AY92" i="1"/>
  <c r="AP92" i="1"/>
  <c r="AY91" i="1"/>
  <c r="AP91" i="1"/>
  <c r="AY90" i="1"/>
  <c r="AP90" i="1"/>
  <c r="AY89" i="1"/>
  <c r="AP89" i="1"/>
  <c r="AY88" i="1"/>
  <c r="AP88" i="1"/>
  <c r="AY87" i="1"/>
  <c r="AP87" i="1"/>
  <c r="AY86" i="1"/>
  <c r="AP86" i="1"/>
  <c r="AY85" i="1"/>
  <c r="AP85" i="1"/>
  <c r="AY84" i="1"/>
  <c r="AP84" i="1"/>
  <c r="AY83" i="1"/>
  <c r="AP83" i="1"/>
  <c r="AY82" i="1"/>
  <c r="AP82" i="1"/>
  <c r="AY81" i="1"/>
  <c r="AP81" i="1"/>
  <c r="AY80" i="1"/>
  <c r="AP80" i="1"/>
  <c r="AY79" i="1"/>
  <c r="AP79" i="1"/>
  <c r="AY78" i="1"/>
  <c r="AP78" i="1"/>
  <c r="AY77" i="1"/>
  <c r="AP77" i="1"/>
  <c r="AY76" i="1"/>
  <c r="AP76" i="1"/>
  <c r="AY75" i="1"/>
  <c r="AP75" i="1"/>
  <c r="AY74" i="1"/>
  <c r="AP74" i="1"/>
  <c r="AY73" i="1"/>
  <c r="AP73" i="1"/>
  <c r="AY72" i="1"/>
  <c r="AP72" i="1"/>
  <c r="AY71" i="1"/>
  <c r="AP71" i="1"/>
  <c r="AY70" i="1"/>
  <c r="AP70" i="1"/>
  <c r="AY69" i="1"/>
  <c r="AP69" i="1"/>
  <c r="AY68" i="1"/>
  <c r="AP68" i="1"/>
  <c r="AY67" i="1"/>
  <c r="AP67" i="1"/>
  <c r="AY66" i="1"/>
  <c r="AP66" i="1"/>
  <c r="AY65" i="1"/>
  <c r="AP65" i="1"/>
  <c r="AY64" i="1"/>
  <c r="AP64" i="1"/>
  <c r="AY63" i="1"/>
  <c r="AP63" i="1"/>
  <c r="AY62" i="1"/>
  <c r="AP62" i="1"/>
  <c r="AY61" i="1"/>
  <c r="AP61" i="1"/>
  <c r="AY60" i="1"/>
  <c r="AP60" i="1"/>
  <c r="AY59" i="1"/>
  <c r="AP59" i="1"/>
  <c r="AY58" i="1"/>
  <c r="AP58" i="1"/>
  <c r="AY57" i="1"/>
  <c r="AP57" i="1"/>
  <c r="AY56" i="1"/>
  <c r="AP56" i="1"/>
  <c r="AY55" i="1"/>
  <c r="AP55" i="1"/>
  <c r="AY54" i="1"/>
  <c r="AP54" i="1"/>
  <c r="AY53" i="1"/>
  <c r="AP53" i="1"/>
  <c r="AY52" i="1"/>
  <c r="AP52" i="1"/>
  <c r="AY51" i="1"/>
  <c r="AP51" i="1"/>
  <c r="AY50" i="1"/>
  <c r="AP50" i="1"/>
  <c r="AY49" i="1"/>
  <c r="AP49" i="1"/>
  <c r="AY48" i="1"/>
  <c r="AP48" i="1"/>
  <c r="AY47" i="1"/>
  <c r="AP47" i="1"/>
  <c r="AY46" i="1"/>
  <c r="AP46" i="1"/>
  <c r="AY45" i="1"/>
  <c r="AP45" i="1"/>
  <c r="AY44" i="1"/>
  <c r="AP44" i="1"/>
  <c r="AY43" i="1"/>
  <c r="AP43" i="1"/>
  <c r="AY42" i="1"/>
  <c r="AP42" i="1"/>
  <c r="AY41" i="1"/>
  <c r="AP41" i="1"/>
  <c r="AY376" i="1"/>
  <c r="J374" i="2" s="1"/>
  <c r="AY377" i="1"/>
  <c r="J375" i="2" s="1"/>
  <c r="AY378" i="1"/>
  <c r="J376" i="2" s="1"/>
  <c r="AY379" i="1"/>
  <c r="J377" i="2" s="1"/>
  <c r="AY380" i="1"/>
  <c r="J378" i="2" s="1"/>
  <c r="AY381" i="1"/>
  <c r="J379" i="2" s="1"/>
  <c r="AY383" i="1"/>
  <c r="J381" i="2" s="1"/>
  <c r="AY382" i="1"/>
  <c r="J380" i="2" s="1"/>
  <c r="AY384" i="1"/>
  <c r="J382" i="2" s="1"/>
  <c r="I616" i="55" l="1"/>
  <c r="H616" i="55"/>
  <c r="F616" i="55"/>
  <c r="E616" i="55"/>
  <c r="I615" i="55"/>
  <c r="H615" i="55"/>
  <c r="F615" i="55"/>
  <c r="E615" i="55"/>
  <c r="I614" i="55"/>
  <c r="H614" i="55"/>
  <c r="F614" i="55"/>
  <c r="E614" i="55"/>
  <c r="I613" i="55"/>
  <c r="H613" i="55"/>
  <c r="F613" i="55"/>
  <c r="E613" i="55"/>
  <c r="I612" i="55"/>
  <c r="H612" i="55"/>
  <c r="F612" i="55"/>
  <c r="E612" i="55"/>
  <c r="I611" i="55"/>
  <c r="H611" i="55"/>
  <c r="F611" i="55"/>
  <c r="E611" i="55"/>
  <c r="I610" i="55"/>
  <c r="H610" i="55"/>
  <c r="F610" i="55"/>
  <c r="E610" i="55"/>
  <c r="I609" i="55"/>
  <c r="H609" i="55"/>
  <c r="F609" i="55"/>
  <c r="E609" i="55"/>
  <c r="I608" i="55"/>
  <c r="H608" i="55"/>
  <c r="F608" i="55"/>
  <c r="E608" i="55"/>
  <c r="I607" i="55"/>
  <c r="H607" i="55"/>
  <c r="F607" i="55"/>
  <c r="E607" i="55"/>
  <c r="I606" i="55"/>
  <c r="H606" i="55"/>
  <c r="F606" i="55"/>
  <c r="E606" i="55"/>
  <c r="I605" i="55"/>
  <c r="H605" i="55"/>
  <c r="F605" i="55"/>
  <c r="E605" i="55"/>
  <c r="I604" i="55"/>
  <c r="H604" i="55"/>
  <c r="F604" i="55"/>
  <c r="E604" i="55"/>
  <c r="I603" i="55"/>
  <c r="H603" i="55"/>
  <c r="F603" i="55"/>
  <c r="E603" i="55"/>
  <c r="I602" i="55"/>
  <c r="H602" i="55"/>
  <c r="F602" i="55"/>
  <c r="E602" i="55"/>
  <c r="I601" i="55"/>
  <c r="H601" i="55"/>
  <c r="F601" i="55"/>
  <c r="E601" i="55"/>
  <c r="I600" i="55"/>
  <c r="H600" i="55"/>
  <c r="F600" i="55"/>
  <c r="E600" i="55"/>
  <c r="I599" i="55"/>
  <c r="H599" i="55"/>
  <c r="F599" i="55"/>
  <c r="E599" i="55"/>
  <c r="I598" i="55"/>
  <c r="H598" i="55"/>
  <c r="F598" i="55"/>
  <c r="E598" i="55"/>
  <c r="I597" i="55"/>
  <c r="H597" i="55"/>
  <c r="F597" i="55"/>
  <c r="E597" i="55"/>
  <c r="I596" i="55"/>
  <c r="H596" i="55"/>
  <c r="F596" i="55"/>
  <c r="E596" i="55"/>
  <c r="I595" i="55"/>
  <c r="H595" i="55"/>
  <c r="F595" i="55"/>
  <c r="E595" i="55"/>
  <c r="I594" i="55"/>
  <c r="H594" i="55"/>
  <c r="F594" i="55"/>
  <c r="E594" i="55"/>
  <c r="I593" i="55"/>
  <c r="H593" i="55"/>
  <c r="F593" i="55"/>
  <c r="E593" i="55"/>
  <c r="I592" i="55"/>
  <c r="H592" i="55"/>
  <c r="F592" i="55"/>
  <c r="E592" i="55"/>
  <c r="I591" i="55"/>
  <c r="H591" i="55"/>
  <c r="F591" i="55"/>
  <c r="E591" i="55"/>
  <c r="I590" i="55"/>
  <c r="H590" i="55"/>
  <c r="F590" i="55"/>
  <c r="E590" i="55"/>
  <c r="I589" i="55"/>
  <c r="H589" i="55"/>
  <c r="F589" i="55"/>
  <c r="E589" i="55"/>
  <c r="I588" i="55"/>
  <c r="H588" i="55"/>
  <c r="F588" i="55"/>
  <c r="E588" i="55"/>
  <c r="I587" i="55"/>
  <c r="H587" i="55"/>
  <c r="F587" i="55"/>
  <c r="E587" i="55"/>
  <c r="I586" i="55"/>
  <c r="H586" i="55"/>
  <c r="F586" i="55"/>
  <c r="E586" i="55"/>
  <c r="I585" i="55"/>
  <c r="H585" i="55"/>
  <c r="F585" i="55"/>
  <c r="E585" i="55"/>
  <c r="I584" i="55"/>
  <c r="H584" i="55"/>
  <c r="F584" i="55"/>
  <c r="E584" i="55"/>
  <c r="I583" i="55"/>
  <c r="H583" i="55"/>
  <c r="F583" i="55"/>
  <c r="E583" i="55"/>
  <c r="I582" i="55"/>
  <c r="H582" i="55"/>
  <c r="F582" i="55"/>
  <c r="E582" i="55"/>
  <c r="I581" i="55"/>
  <c r="H581" i="55"/>
  <c r="F581" i="55"/>
  <c r="E581" i="55"/>
  <c r="I580" i="55"/>
  <c r="H580" i="55"/>
  <c r="F580" i="55"/>
  <c r="E580" i="55"/>
  <c r="I579" i="55"/>
  <c r="H579" i="55"/>
  <c r="F579" i="55"/>
  <c r="E579" i="55"/>
  <c r="I578" i="55"/>
  <c r="H578" i="55"/>
  <c r="F578" i="55"/>
  <c r="E578" i="55"/>
  <c r="I577" i="55"/>
  <c r="H577" i="55"/>
  <c r="F577" i="55"/>
  <c r="E577" i="55"/>
  <c r="I576" i="55"/>
  <c r="H576" i="55"/>
  <c r="F576" i="55"/>
  <c r="E576" i="55"/>
  <c r="I575" i="55"/>
  <c r="H575" i="55"/>
  <c r="F575" i="55"/>
  <c r="E575" i="55"/>
  <c r="I574" i="55"/>
  <c r="H574" i="55"/>
  <c r="F574" i="55"/>
  <c r="E574" i="55"/>
  <c r="I573" i="55"/>
  <c r="H573" i="55"/>
  <c r="F573" i="55"/>
  <c r="E573" i="55"/>
  <c r="I572" i="55"/>
  <c r="H572" i="55"/>
  <c r="F572" i="55"/>
  <c r="E572" i="55"/>
  <c r="I571" i="55"/>
  <c r="H571" i="55"/>
  <c r="F571" i="55"/>
  <c r="E571" i="55"/>
  <c r="I570" i="55"/>
  <c r="H570" i="55"/>
  <c r="F570" i="55"/>
  <c r="E570" i="55"/>
  <c r="I569" i="55"/>
  <c r="H569" i="55"/>
  <c r="F569" i="55"/>
  <c r="E569" i="55"/>
  <c r="I568" i="55"/>
  <c r="H568" i="55"/>
  <c r="F568" i="55"/>
  <c r="E568" i="55"/>
  <c r="I567" i="55"/>
  <c r="H567" i="55"/>
  <c r="F567" i="55"/>
  <c r="E567" i="55"/>
  <c r="I566" i="55"/>
  <c r="H566" i="55"/>
  <c r="F566" i="55"/>
  <c r="E566" i="55"/>
  <c r="I565" i="55"/>
  <c r="H565" i="55"/>
  <c r="F565" i="55"/>
  <c r="E565" i="55"/>
  <c r="I564" i="55"/>
  <c r="H564" i="55"/>
  <c r="F564" i="55"/>
  <c r="E564" i="55"/>
  <c r="I563" i="55"/>
  <c r="H563" i="55"/>
  <c r="F563" i="55"/>
  <c r="E563" i="55"/>
  <c r="I562" i="55"/>
  <c r="H562" i="55"/>
  <c r="F562" i="55"/>
  <c r="E562" i="55"/>
  <c r="I561" i="55"/>
  <c r="H561" i="55"/>
  <c r="F561" i="55"/>
  <c r="E561" i="55"/>
  <c r="I560" i="55"/>
  <c r="H560" i="55"/>
  <c r="F560" i="55"/>
  <c r="E560" i="55"/>
  <c r="I559" i="55"/>
  <c r="H559" i="55"/>
  <c r="F559" i="55"/>
  <c r="E559" i="55"/>
  <c r="I558" i="55"/>
  <c r="H558" i="55"/>
  <c r="F558" i="55"/>
  <c r="E558" i="55"/>
  <c r="I557" i="55"/>
  <c r="H557" i="55"/>
  <c r="F557" i="55"/>
  <c r="E557" i="55"/>
  <c r="I556" i="55"/>
  <c r="H556" i="55"/>
  <c r="F556" i="55"/>
  <c r="E556" i="55"/>
  <c r="I555" i="55"/>
  <c r="H555" i="55"/>
  <c r="F555" i="55"/>
  <c r="E555" i="55"/>
  <c r="I554" i="55"/>
  <c r="H554" i="55"/>
  <c r="F554" i="55"/>
  <c r="E554" i="55"/>
  <c r="I553" i="55"/>
  <c r="H553" i="55"/>
  <c r="F553" i="55"/>
  <c r="E553" i="55"/>
  <c r="I552" i="55"/>
  <c r="H552" i="55"/>
  <c r="F552" i="55"/>
  <c r="E552" i="55"/>
  <c r="I551" i="55"/>
  <c r="H551" i="55"/>
  <c r="F551" i="55"/>
  <c r="E551" i="55"/>
  <c r="I550" i="55"/>
  <c r="H550" i="55"/>
  <c r="F550" i="55"/>
  <c r="E550" i="55"/>
  <c r="I549" i="55"/>
  <c r="H549" i="55"/>
  <c r="F549" i="55"/>
  <c r="E549" i="55"/>
  <c r="I548" i="55"/>
  <c r="H548" i="55"/>
  <c r="F548" i="55"/>
  <c r="E548" i="55"/>
  <c r="I547" i="55"/>
  <c r="H547" i="55"/>
  <c r="F547" i="55"/>
  <c r="E547" i="55"/>
  <c r="I546" i="55"/>
  <c r="H546" i="55"/>
  <c r="F546" i="55"/>
  <c r="E546" i="55"/>
  <c r="I545" i="55"/>
  <c r="H545" i="55"/>
  <c r="F545" i="55"/>
  <c r="E545" i="55"/>
  <c r="I544" i="55"/>
  <c r="H544" i="55"/>
  <c r="F544" i="55"/>
  <c r="E544" i="55"/>
  <c r="I543" i="55"/>
  <c r="H543" i="55"/>
  <c r="F543" i="55"/>
  <c r="E543" i="55"/>
  <c r="I542" i="55"/>
  <c r="H542" i="55"/>
  <c r="F542" i="55"/>
  <c r="E542" i="55"/>
  <c r="I541" i="55"/>
  <c r="H541" i="55"/>
  <c r="F541" i="55"/>
  <c r="E541" i="55"/>
  <c r="I540" i="55"/>
  <c r="H540" i="55"/>
  <c r="F540" i="55"/>
  <c r="E540" i="55"/>
  <c r="I539" i="55"/>
  <c r="H539" i="55"/>
  <c r="F539" i="55"/>
  <c r="E539" i="55"/>
  <c r="I538" i="55"/>
  <c r="H538" i="55"/>
  <c r="F538" i="55"/>
  <c r="E538" i="55"/>
  <c r="I537" i="55"/>
  <c r="H537" i="55"/>
  <c r="F537" i="55"/>
  <c r="E537" i="55"/>
  <c r="I536" i="55"/>
  <c r="H536" i="55"/>
  <c r="F536" i="55"/>
  <c r="E536" i="55"/>
  <c r="I535" i="55"/>
  <c r="H535" i="55"/>
  <c r="F535" i="55"/>
  <c r="E535" i="55"/>
  <c r="I534" i="55"/>
  <c r="H534" i="55"/>
  <c r="F534" i="55"/>
  <c r="E534" i="55"/>
  <c r="I533" i="55"/>
  <c r="H533" i="55"/>
  <c r="F533" i="55"/>
  <c r="E533" i="55"/>
  <c r="I532" i="55"/>
  <c r="H532" i="55"/>
  <c r="F532" i="55"/>
  <c r="E532" i="55"/>
  <c r="I531" i="55"/>
  <c r="H531" i="55"/>
  <c r="F531" i="55"/>
  <c r="E531" i="55"/>
  <c r="I530" i="55"/>
  <c r="H530" i="55"/>
  <c r="F530" i="55"/>
  <c r="E530" i="55"/>
  <c r="I529" i="55"/>
  <c r="H529" i="55"/>
  <c r="F529" i="55"/>
  <c r="E529" i="55"/>
  <c r="I528" i="55"/>
  <c r="H528" i="55"/>
  <c r="F528" i="55"/>
  <c r="E528" i="55"/>
  <c r="I527" i="55"/>
  <c r="H527" i="55"/>
  <c r="F527" i="55"/>
  <c r="E527" i="55"/>
  <c r="I526" i="55"/>
  <c r="H526" i="55"/>
  <c r="F526" i="55"/>
  <c r="E526" i="55"/>
  <c r="I525" i="55"/>
  <c r="H525" i="55"/>
  <c r="F525" i="55"/>
  <c r="E525" i="55"/>
  <c r="I524" i="55"/>
  <c r="H524" i="55"/>
  <c r="F524" i="55"/>
  <c r="E524" i="55"/>
  <c r="I523" i="55"/>
  <c r="H523" i="55"/>
  <c r="F523" i="55"/>
  <c r="E523" i="55"/>
  <c r="I522" i="55"/>
  <c r="H522" i="55"/>
  <c r="F522" i="55"/>
  <c r="E522" i="55"/>
  <c r="I521" i="55"/>
  <c r="H521" i="55"/>
  <c r="F521" i="55"/>
  <c r="E521" i="55"/>
  <c r="I520" i="55"/>
  <c r="H520" i="55"/>
  <c r="F520" i="55"/>
  <c r="E520" i="55"/>
  <c r="I519" i="55"/>
  <c r="H519" i="55"/>
  <c r="F519" i="55"/>
  <c r="E519" i="55"/>
  <c r="I518" i="55"/>
  <c r="H518" i="55"/>
  <c r="F518" i="55"/>
  <c r="E518" i="55"/>
  <c r="I517" i="55"/>
  <c r="H517" i="55"/>
  <c r="F517" i="55"/>
  <c r="E517" i="55"/>
  <c r="I516" i="55"/>
  <c r="H516" i="55"/>
  <c r="F516" i="55"/>
  <c r="E516" i="55"/>
  <c r="I515" i="55"/>
  <c r="H515" i="55"/>
  <c r="F515" i="55"/>
  <c r="E515" i="55"/>
  <c r="I514" i="55"/>
  <c r="H514" i="55"/>
  <c r="F514" i="55"/>
  <c r="E514" i="55"/>
  <c r="I513" i="55"/>
  <c r="H513" i="55"/>
  <c r="F513" i="55"/>
  <c r="E513" i="55"/>
  <c r="I512" i="55"/>
  <c r="H512" i="55"/>
  <c r="F512" i="55"/>
  <c r="E512" i="55"/>
  <c r="I511" i="55"/>
  <c r="H511" i="55"/>
  <c r="F511" i="55"/>
  <c r="E511" i="55"/>
  <c r="I510" i="55"/>
  <c r="H510" i="55"/>
  <c r="F510" i="55"/>
  <c r="E510" i="55"/>
  <c r="I509" i="55"/>
  <c r="H509" i="55"/>
  <c r="F509" i="55"/>
  <c r="E509" i="55"/>
  <c r="I508" i="55"/>
  <c r="H508" i="55"/>
  <c r="F508" i="55"/>
  <c r="E508" i="55"/>
  <c r="I507" i="55"/>
  <c r="H507" i="55"/>
  <c r="F507" i="55"/>
  <c r="E507" i="55"/>
  <c r="I506" i="55"/>
  <c r="H506" i="55"/>
  <c r="F506" i="55"/>
  <c r="E506" i="55"/>
  <c r="I505" i="55"/>
  <c r="H505" i="55"/>
  <c r="F505" i="55"/>
  <c r="E505" i="55"/>
  <c r="I504" i="55"/>
  <c r="H504" i="55"/>
  <c r="F504" i="55"/>
  <c r="E504" i="55"/>
  <c r="I503" i="55"/>
  <c r="H503" i="55"/>
  <c r="F503" i="55"/>
  <c r="E503" i="55"/>
  <c r="I502" i="55"/>
  <c r="H502" i="55"/>
  <c r="F502" i="55"/>
  <c r="E502" i="55"/>
  <c r="I501" i="55"/>
  <c r="H501" i="55"/>
  <c r="F501" i="55"/>
  <c r="E501" i="55"/>
  <c r="I500" i="55"/>
  <c r="H500" i="55"/>
  <c r="F500" i="55"/>
  <c r="E500" i="55"/>
  <c r="I499" i="55"/>
  <c r="H499" i="55"/>
  <c r="F499" i="55"/>
  <c r="E499" i="55"/>
  <c r="I498" i="55"/>
  <c r="H498" i="55"/>
  <c r="F498" i="55"/>
  <c r="E498" i="55"/>
  <c r="I497" i="55"/>
  <c r="H497" i="55"/>
  <c r="F497" i="55"/>
  <c r="E497" i="55"/>
  <c r="I496" i="55"/>
  <c r="H496" i="55"/>
  <c r="F496" i="55"/>
  <c r="E496" i="55"/>
  <c r="I495" i="55"/>
  <c r="H495" i="55"/>
  <c r="F495" i="55"/>
  <c r="E495" i="55"/>
  <c r="I494" i="55"/>
  <c r="H494" i="55"/>
  <c r="F494" i="55"/>
  <c r="E494" i="55"/>
  <c r="I493" i="55"/>
  <c r="H493" i="55"/>
  <c r="F493" i="55"/>
  <c r="E493" i="55"/>
  <c r="I492" i="55"/>
  <c r="H492" i="55"/>
  <c r="F492" i="55"/>
  <c r="E492" i="55"/>
  <c r="I491" i="55"/>
  <c r="H491" i="55"/>
  <c r="F491" i="55"/>
  <c r="E491" i="55"/>
  <c r="I490" i="55"/>
  <c r="H490" i="55"/>
  <c r="F490" i="55"/>
  <c r="E490" i="55"/>
  <c r="I489" i="55"/>
  <c r="H489" i="55"/>
  <c r="F489" i="55"/>
  <c r="E489" i="55"/>
  <c r="I488" i="55"/>
  <c r="H488" i="55"/>
  <c r="F488" i="55"/>
  <c r="E488" i="55"/>
  <c r="I487" i="55"/>
  <c r="H487" i="55"/>
  <c r="F487" i="55"/>
  <c r="E487" i="55"/>
  <c r="I486" i="55"/>
  <c r="H486" i="55"/>
  <c r="F486" i="55"/>
  <c r="E486" i="55"/>
  <c r="I485" i="55"/>
  <c r="H485" i="55"/>
  <c r="F485" i="55"/>
  <c r="E485" i="55"/>
  <c r="I484" i="55"/>
  <c r="H484" i="55"/>
  <c r="F484" i="55"/>
  <c r="E484" i="55"/>
  <c r="I483" i="55"/>
  <c r="H483" i="55"/>
  <c r="F483" i="55"/>
  <c r="E483" i="55"/>
  <c r="I482" i="55"/>
  <c r="H482" i="55"/>
  <c r="F482" i="55"/>
  <c r="E482" i="55"/>
  <c r="I481" i="55"/>
  <c r="H481" i="55"/>
  <c r="F481" i="55"/>
  <c r="E481" i="55"/>
  <c r="I480" i="55"/>
  <c r="H480" i="55"/>
  <c r="F480" i="55"/>
  <c r="E480" i="55"/>
  <c r="I479" i="55"/>
  <c r="H479" i="55"/>
  <c r="F479" i="55"/>
  <c r="E479" i="55"/>
  <c r="I478" i="55"/>
  <c r="H478" i="55"/>
  <c r="F478" i="55"/>
  <c r="E478" i="55"/>
  <c r="I477" i="55"/>
  <c r="H477" i="55"/>
  <c r="F477" i="55"/>
  <c r="E477" i="55"/>
  <c r="I476" i="55"/>
  <c r="H476" i="55"/>
  <c r="F476" i="55"/>
  <c r="E476" i="55"/>
  <c r="I475" i="55"/>
  <c r="H475" i="55"/>
  <c r="F475" i="55"/>
  <c r="E475" i="55"/>
  <c r="I474" i="55"/>
  <c r="H474" i="55"/>
  <c r="F474" i="55"/>
  <c r="E474" i="55"/>
  <c r="I473" i="55"/>
  <c r="H473" i="55"/>
  <c r="F473" i="55"/>
  <c r="E473" i="55"/>
  <c r="I472" i="55"/>
  <c r="H472" i="55"/>
  <c r="F472" i="55"/>
  <c r="E472" i="55"/>
  <c r="I471" i="55"/>
  <c r="H471" i="55"/>
  <c r="F471" i="55"/>
  <c r="E471" i="55"/>
  <c r="I470" i="55"/>
  <c r="H470" i="55"/>
  <c r="F470" i="55"/>
  <c r="E470" i="55"/>
  <c r="I469" i="55"/>
  <c r="H469" i="55"/>
  <c r="F469" i="55"/>
  <c r="E469" i="55"/>
  <c r="I468" i="55"/>
  <c r="H468" i="55"/>
  <c r="F468" i="55"/>
  <c r="E468" i="55"/>
  <c r="I467" i="55"/>
  <c r="H467" i="55"/>
  <c r="F467" i="55"/>
  <c r="E467" i="55"/>
  <c r="I466" i="55"/>
  <c r="H466" i="55"/>
  <c r="F466" i="55"/>
  <c r="E466" i="55"/>
  <c r="I465" i="55"/>
  <c r="H465" i="55"/>
  <c r="F465" i="55"/>
  <c r="E465" i="55"/>
  <c r="I464" i="55"/>
  <c r="H464" i="55"/>
  <c r="F464" i="55"/>
  <c r="E464" i="55"/>
  <c r="I463" i="55"/>
  <c r="H463" i="55"/>
  <c r="F463" i="55"/>
  <c r="E463" i="55"/>
  <c r="I462" i="55"/>
  <c r="H462" i="55"/>
  <c r="F462" i="55"/>
  <c r="E462" i="55"/>
  <c r="I461" i="55"/>
  <c r="H461" i="55"/>
  <c r="F461" i="55"/>
  <c r="E461" i="55"/>
  <c r="I460" i="55"/>
  <c r="H460" i="55"/>
  <c r="F460" i="55"/>
  <c r="E460" i="55"/>
  <c r="I459" i="55"/>
  <c r="H459" i="55"/>
  <c r="F459" i="55"/>
  <c r="E459" i="55"/>
  <c r="I458" i="55"/>
  <c r="H458" i="55"/>
  <c r="F458" i="55"/>
  <c r="E458" i="55"/>
  <c r="I457" i="55"/>
  <c r="H457" i="55"/>
  <c r="F457" i="55"/>
  <c r="E457" i="55"/>
  <c r="I456" i="55"/>
  <c r="H456" i="55"/>
  <c r="F456" i="55"/>
  <c r="E456" i="55"/>
  <c r="I455" i="55"/>
  <c r="H455" i="55"/>
  <c r="F455" i="55"/>
  <c r="E455" i="55"/>
  <c r="I454" i="55"/>
  <c r="H454" i="55"/>
  <c r="F454" i="55"/>
  <c r="E454" i="55"/>
  <c r="I453" i="55"/>
  <c r="H453" i="55"/>
  <c r="F453" i="55"/>
  <c r="E453" i="55"/>
  <c r="I452" i="55"/>
  <c r="H452" i="55"/>
  <c r="F452" i="55"/>
  <c r="E452" i="55"/>
  <c r="I451" i="55"/>
  <c r="H451" i="55"/>
  <c r="F451" i="55"/>
  <c r="E451" i="55"/>
  <c r="I450" i="55"/>
  <c r="H450" i="55"/>
  <c r="F450" i="55"/>
  <c r="E450" i="55"/>
  <c r="I449" i="55"/>
  <c r="H449" i="55"/>
  <c r="F449" i="55"/>
  <c r="E449" i="55"/>
  <c r="I448" i="55"/>
  <c r="H448" i="55"/>
  <c r="F448" i="55"/>
  <c r="E448" i="55"/>
  <c r="I447" i="55"/>
  <c r="H447" i="55"/>
  <c r="F447" i="55"/>
  <c r="E447" i="55"/>
  <c r="I446" i="55"/>
  <c r="H446" i="55"/>
  <c r="F446" i="55"/>
  <c r="E446" i="55"/>
  <c r="I445" i="55"/>
  <c r="H445" i="55"/>
  <c r="F445" i="55"/>
  <c r="E445" i="55"/>
  <c r="I444" i="55"/>
  <c r="H444" i="55"/>
  <c r="F444" i="55"/>
  <c r="E444" i="55"/>
  <c r="I443" i="55"/>
  <c r="H443" i="55"/>
  <c r="F443" i="55"/>
  <c r="E443" i="55"/>
  <c r="I442" i="55"/>
  <c r="H442" i="55"/>
  <c r="F442" i="55"/>
  <c r="E442" i="55"/>
  <c r="I441" i="55"/>
  <c r="H441" i="55"/>
  <c r="F441" i="55"/>
  <c r="E441" i="55"/>
  <c r="I440" i="55"/>
  <c r="H440" i="55"/>
  <c r="F440" i="55"/>
  <c r="E440" i="55"/>
  <c r="I439" i="55"/>
  <c r="H439" i="55"/>
  <c r="F439" i="55"/>
  <c r="E439" i="55"/>
  <c r="I438" i="55"/>
  <c r="H438" i="55"/>
  <c r="F438" i="55"/>
  <c r="E438" i="55"/>
  <c r="I437" i="55"/>
  <c r="H437" i="55"/>
  <c r="F437" i="55"/>
  <c r="E437" i="55"/>
  <c r="I436" i="55"/>
  <c r="H436" i="55"/>
  <c r="F436" i="55"/>
  <c r="E436" i="55"/>
  <c r="I435" i="55"/>
  <c r="H435" i="55"/>
  <c r="F435" i="55"/>
  <c r="E435" i="55"/>
  <c r="I434" i="55"/>
  <c r="H434" i="55"/>
  <c r="F434" i="55"/>
  <c r="E434" i="55"/>
  <c r="I433" i="55"/>
  <c r="H433" i="55"/>
  <c r="F433" i="55"/>
  <c r="E433" i="55"/>
  <c r="I432" i="55"/>
  <c r="H432" i="55"/>
  <c r="F432" i="55"/>
  <c r="E432" i="55"/>
  <c r="I431" i="55"/>
  <c r="H431" i="55"/>
  <c r="F431" i="55"/>
  <c r="E431" i="55"/>
  <c r="I430" i="55"/>
  <c r="H430" i="55"/>
  <c r="F430" i="55"/>
  <c r="E430" i="55"/>
  <c r="I429" i="55"/>
  <c r="H429" i="55"/>
  <c r="F429" i="55"/>
  <c r="E429" i="55"/>
  <c r="I428" i="55"/>
  <c r="H428" i="55"/>
  <c r="F428" i="55"/>
  <c r="E428" i="55"/>
  <c r="I427" i="55"/>
  <c r="H427" i="55"/>
  <c r="F427" i="55"/>
  <c r="E427" i="55"/>
  <c r="I426" i="55"/>
  <c r="H426" i="55"/>
  <c r="F426" i="55"/>
  <c r="E426" i="55"/>
  <c r="I425" i="55"/>
  <c r="H425" i="55"/>
  <c r="F425" i="55"/>
  <c r="E425" i="55"/>
  <c r="I424" i="55"/>
  <c r="H424" i="55"/>
  <c r="F424" i="55"/>
  <c r="E424" i="55"/>
  <c r="I423" i="55"/>
  <c r="H423" i="55"/>
  <c r="F423" i="55"/>
  <c r="E423" i="55"/>
  <c r="I422" i="55"/>
  <c r="H422" i="55"/>
  <c r="F422" i="55"/>
  <c r="E422" i="55"/>
  <c r="I421" i="55"/>
  <c r="H421" i="55"/>
  <c r="F421" i="55"/>
  <c r="E421" i="55"/>
  <c r="I420" i="55"/>
  <c r="H420" i="55"/>
  <c r="F420" i="55"/>
  <c r="E420" i="55"/>
  <c r="I419" i="55"/>
  <c r="H419" i="55"/>
  <c r="F419" i="55"/>
  <c r="E419" i="55"/>
  <c r="I418" i="55"/>
  <c r="H418" i="55"/>
  <c r="F418" i="55"/>
  <c r="E418" i="55"/>
  <c r="I417" i="55"/>
  <c r="H417" i="55"/>
  <c r="F417" i="55"/>
  <c r="E417" i="55"/>
  <c r="I416" i="55"/>
  <c r="H416" i="55"/>
  <c r="F416" i="55"/>
  <c r="E416" i="55"/>
  <c r="I415" i="55"/>
  <c r="H415" i="55"/>
  <c r="F415" i="55"/>
  <c r="E415" i="55"/>
  <c r="I414" i="55"/>
  <c r="H414" i="55"/>
  <c r="F414" i="55"/>
  <c r="E414" i="55"/>
  <c r="I413" i="55"/>
  <c r="H413" i="55"/>
  <c r="F413" i="55"/>
  <c r="E413" i="55"/>
  <c r="I412" i="55"/>
  <c r="H412" i="55"/>
  <c r="F412" i="55"/>
  <c r="E412" i="55"/>
  <c r="I411" i="55"/>
  <c r="H411" i="55"/>
  <c r="F411" i="55"/>
  <c r="E411" i="55"/>
  <c r="I410" i="55"/>
  <c r="H410" i="55"/>
  <c r="F410" i="55"/>
  <c r="E410" i="55"/>
  <c r="I409" i="55"/>
  <c r="H409" i="55"/>
  <c r="F409" i="55"/>
  <c r="E409" i="55"/>
  <c r="I408" i="55"/>
  <c r="H408" i="55"/>
  <c r="F408" i="55"/>
  <c r="E408" i="55"/>
  <c r="I407" i="55"/>
  <c r="H407" i="55"/>
  <c r="F407" i="55"/>
  <c r="E407" i="55"/>
  <c r="I406" i="55"/>
  <c r="H406" i="55"/>
  <c r="F406" i="55"/>
  <c r="E406" i="55"/>
  <c r="I405" i="55"/>
  <c r="H405" i="55"/>
  <c r="F405" i="55"/>
  <c r="E405" i="55"/>
  <c r="I404" i="55"/>
  <c r="H404" i="55"/>
  <c r="F404" i="55"/>
  <c r="E404" i="55"/>
  <c r="I403" i="55"/>
  <c r="H403" i="55"/>
  <c r="F403" i="55"/>
  <c r="E403" i="55"/>
  <c r="I402" i="55"/>
  <c r="H402" i="55"/>
  <c r="F402" i="55"/>
  <c r="E402" i="55"/>
  <c r="I401" i="55"/>
  <c r="H401" i="55"/>
  <c r="F401" i="55"/>
  <c r="E401" i="55"/>
  <c r="I400" i="55"/>
  <c r="H400" i="55"/>
  <c r="F400" i="55"/>
  <c r="E400" i="55"/>
  <c r="I399" i="55"/>
  <c r="H399" i="55"/>
  <c r="F399" i="55"/>
  <c r="E399" i="55"/>
  <c r="I398" i="55"/>
  <c r="H398" i="55"/>
  <c r="F398" i="55"/>
  <c r="E398" i="55"/>
  <c r="I397" i="55"/>
  <c r="H397" i="55"/>
  <c r="F397" i="55"/>
  <c r="E397" i="55"/>
  <c r="I396" i="55"/>
  <c r="H396" i="55"/>
  <c r="F396" i="55"/>
  <c r="E396" i="55"/>
  <c r="I395" i="55"/>
  <c r="H395" i="55"/>
  <c r="F395" i="55"/>
  <c r="E395" i="55"/>
  <c r="I394" i="55"/>
  <c r="H394" i="55"/>
  <c r="F394" i="55"/>
  <c r="E394" i="55"/>
  <c r="I393" i="55"/>
  <c r="H393" i="55"/>
  <c r="F393" i="55"/>
  <c r="E393" i="55"/>
  <c r="I392" i="55"/>
  <c r="H392" i="55"/>
  <c r="F392" i="55"/>
  <c r="E392" i="55"/>
  <c r="I391" i="55"/>
  <c r="H391" i="55"/>
  <c r="F391" i="55"/>
  <c r="E391" i="55"/>
  <c r="I390" i="55"/>
  <c r="H390" i="55"/>
  <c r="F390" i="55"/>
  <c r="E390" i="55"/>
  <c r="I389" i="55"/>
  <c r="H389" i="55"/>
  <c r="F389" i="55"/>
  <c r="E389" i="55"/>
  <c r="I388" i="55"/>
  <c r="H388" i="55"/>
  <c r="F388" i="55"/>
  <c r="E388" i="55"/>
  <c r="I387" i="55"/>
  <c r="H387" i="55"/>
  <c r="F387" i="55"/>
  <c r="E387" i="55"/>
  <c r="I386" i="55"/>
  <c r="H386" i="55"/>
  <c r="F386" i="55"/>
  <c r="E386" i="55"/>
  <c r="I385" i="55"/>
  <c r="H385" i="55"/>
  <c r="F385" i="55"/>
  <c r="E385" i="55"/>
  <c r="I384" i="55"/>
  <c r="H384" i="55"/>
  <c r="F384" i="55"/>
  <c r="E384" i="55"/>
  <c r="I383" i="55"/>
  <c r="H383" i="55"/>
  <c r="F383" i="55"/>
  <c r="E383" i="55"/>
  <c r="I382" i="55"/>
  <c r="H382" i="55"/>
  <c r="F382" i="55"/>
  <c r="E382" i="55"/>
  <c r="I381" i="55"/>
  <c r="H381" i="55"/>
  <c r="F381" i="55"/>
  <c r="E381" i="55"/>
  <c r="I380" i="55"/>
  <c r="H380" i="55"/>
  <c r="F380" i="55"/>
  <c r="E380" i="55"/>
  <c r="I379" i="55"/>
  <c r="H379" i="55"/>
  <c r="F379" i="55"/>
  <c r="E379" i="55"/>
  <c r="I378" i="55"/>
  <c r="H378" i="55"/>
  <c r="F378" i="55"/>
  <c r="E378" i="55"/>
  <c r="I377" i="55"/>
  <c r="H377" i="55"/>
  <c r="F377" i="55"/>
  <c r="E377" i="55"/>
  <c r="I376" i="55"/>
  <c r="H376" i="55"/>
  <c r="F376" i="55"/>
  <c r="E376" i="55"/>
  <c r="I375" i="55"/>
  <c r="H375" i="55"/>
  <c r="F375" i="55"/>
  <c r="E375" i="55"/>
  <c r="I374" i="55"/>
  <c r="H374" i="55"/>
  <c r="F374" i="55"/>
  <c r="E374" i="55"/>
  <c r="I373" i="55"/>
  <c r="H373" i="55"/>
  <c r="F373" i="55"/>
  <c r="E373" i="55"/>
  <c r="I372" i="55"/>
  <c r="H372" i="55"/>
  <c r="F372" i="55"/>
  <c r="E372" i="55"/>
  <c r="I371" i="55"/>
  <c r="H371" i="55"/>
  <c r="F371" i="55"/>
  <c r="E371" i="55"/>
  <c r="I370" i="55"/>
  <c r="H370" i="55"/>
  <c r="F370" i="55"/>
  <c r="E370" i="55"/>
  <c r="I369" i="55"/>
  <c r="H369" i="55"/>
  <c r="F369" i="55"/>
  <c r="E369" i="55"/>
  <c r="I368" i="55"/>
  <c r="H368" i="55"/>
  <c r="F368" i="55"/>
  <c r="E368" i="55"/>
  <c r="I367" i="55"/>
  <c r="H367" i="55"/>
  <c r="F367" i="55"/>
  <c r="E367" i="55"/>
  <c r="I366" i="55"/>
  <c r="H366" i="55"/>
  <c r="F366" i="55"/>
  <c r="E366" i="55"/>
  <c r="I365" i="55"/>
  <c r="H365" i="55"/>
  <c r="F365" i="55"/>
  <c r="E365" i="55"/>
  <c r="I364" i="55"/>
  <c r="H364" i="55"/>
  <c r="F364" i="55"/>
  <c r="E364" i="55"/>
  <c r="I363" i="55"/>
  <c r="H363" i="55"/>
  <c r="F363" i="55"/>
  <c r="E363" i="55"/>
  <c r="I362" i="55"/>
  <c r="H362" i="55"/>
  <c r="F362" i="55"/>
  <c r="E362" i="55"/>
  <c r="I361" i="55"/>
  <c r="H361" i="55"/>
  <c r="F361" i="55"/>
  <c r="E361" i="55"/>
  <c r="I360" i="55"/>
  <c r="H360" i="55"/>
  <c r="F360" i="55"/>
  <c r="E360" i="55"/>
  <c r="I359" i="55"/>
  <c r="H359" i="55"/>
  <c r="F359" i="55"/>
  <c r="E359" i="55"/>
  <c r="I358" i="55"/>
  <c r="H358" i="55"/>
  <c r="F358" i="55"/>
  <c r="E358" i="55"/>
  <c r="I357" i="55"/>
  <c r="H357" i="55"/>
  <c r="F357" i="55"/>
  <c r="E357" i="55"/>
  <c r="I356" i="55"/>
  <c r="H356" i="55"/>
  <c r="F356" i="55"/>
  <c r="E356" i="55"/>
  <c r="I355" i="55"/>
  <c r="H355" i="55"/>
  <c r="F355" i="55"/>
  <c r="E355" i="55"/>
  <c r="I354" i="55"/>
  <c r="H354" i="55"/>
  <c r="F354" i="55"/>
  <c r="E354" i="55"/>
  <c r="I353" i="55"/>
  <c r="H353" i="55"/>
  <c r="F353" i="55"/>
  <c r="E353" i="55"/>
  <c r="I352" i="55"/>
  <c r="H352" i="55"/>
  <c r="F352" i="55"/>
  <c r="E352" i="55"/>
  <c r="I351" i="55"/>
  <c r="H351" i="55"/>
  <c r="F351" i="55"/>
  <c r="E351" i="55"/>
  <c r="I350" i="55"/>
  <c r="H350" i="55"/>
  <c r="F350" i="55"/>
  <c r="E350" i="55"/>
  <c r="I349" i="55"/>
  <c r="H349" i="55"/>
  <c r="F349" i="55"/>
  <c r="E349" i="55"/>
  <c r="I348" i="55"/>
  <c r="H348" i="55"/>
  <c r="F348" i="55"/>
  <c r="E348" i="55"/>
  <c r="I347" i="55"/>
  <c r="H347" i="55"/>
  <c r="F347" i="55"/>
  <c r="E347" i="55"/>
  <c r="I346" i="55"/>
  <c r="H346" i="55"/>
  <c r="F346" i="55"/>
  <c r="E346" i="55"/>
  <c r="I345" i="55"/>
  <c r="H345" i="55"/>
  <c r="F345" i="55"/>
  <c r="E345" i="55"/>
  <c r="I344" i="55"/>
  <c r="H344" i="55"/>
  <c r="F344" i="55"/>
  <c r="E344" i="55"/>
  <c r="I343" i="55"/>
  <c r="H343" i="55"/>
  <c r="F343" i="55"/>
  <c r="E343" i="55"/>
  <c r="I342" i="55"/>
  <c r="H342" i="55"/>
  <c r="F342" i="55"/>
  <c r="E342" i="55"/>
  <c r="I341" i="55"/>
  <c r="H341" i="55"/>
  <c r="F341" i="55"/>
  <c r="E341" i="55"/>
  <c r="I340" i="55"/>
  <c r="H340" i="55"/>
  <c r="F340" i="55"/>
  <c r="E340" i="55"/>
  <c r="I339" i="55"/>
  <c r="H339" i="55"/>
  <c r="F339" i="55"/>
  <c r="E339" i="55"/>
  <c r="I338" i="55"/>
  <c r="H338" i="55"/>
  <c r="F338" i="55"/>
  <c r="E338" i="55"/>
  <c r="I337" i="55"/>
  <c r="H337" i="55"/>
  <c r="F337" i="55"/>
  <c r="E337" i="55"/>
  <c r="I336" i="55"/>
  <c r="H336" i="55"/>
  <c r="F336" i="55"/>
  <c r="E336" i="55"/>
  <c r="I335" i="55"/>
  <c r="H335" i="55"/>
  <c r="F335" i="55"/>
  <c r="E335" i="55"/>
  <c r="I334" i="55"/>
  <c r="H334" i="55"/>
  <c r="F334" i="55"/>
  <c r="E334" i="55"/>
  <c r="I333" i="55"/>
  <c r="H333" i="55"/>
  <c r="F333" i="55"/>
  <c r="E333" i="55"/>
  <c r="I332" i="55"/>
  <c r="H332" i="55"/>
  <c r="F332" i="55"/>
  <c r="E332" i="55"/>
  <c r="I331" i="55"/>
  <c r="H331" i="55"/>
  <c r="F331" i="55"/>
  <c r="E331" i="55"/>
  <c r="I330" i="55"/>
  <c r="H330" i="55"/>
  <c r="F330" i="55"/>
  <c r="E330" i="55"/>
  <c r="I329" i="55"/>
  <c r="H329" i="55"/>
  <c r="F329" i="55"/>
  <c r="E329" i="55"/>
  <c r="I328" i="55"/>
  <c r="H328" i="55"/>
  <c r="F328" i="55"/>
  <c r="E328" i="55"/>
  <c r="I327" i="55"/>
  <c r="H327" i="55"/>
  <c r="F327" i="55"/>
  <c r="E327" i="55"/>
  <c r="I326" i="55"/>
  <c r="H326" i="55"/>
  <c r="F326" i="55"/>
  <c r="E326" i="55"/>
  <c r="I325" i="55"/>
  <c r="H325" i="55"/>
  <c r="F325" i="55"/>
  <c r="E325" i="55"/>
  <c r="I324" i="55"/>
  <c r="H324" i="55"/>
  <c r="F324" i="55"/>
  <c r="E324" i="55"/>
  <c r="I323" i="55"/>
  <c r="H323" i="55"/>
  <c r="F323" i="55"/>
  <c r="E323" i="55"/>
  <c r="I322" i="55"/>
  <c r="H322" i="55"/>
  <c r="F322" i="55"/>
  <c r="E322" i="55"/>
  <c r="I321" i="55"/>
  <c r="H321" i="55"/>
  <c r="F321" i="55"/>
  <c r="E321" i="55"/>
  <c r="I320" i="55"/>
  <c r="H320" i="55"/>
  <c r="F320" i="55"/>
  <c r="E320" i="55"/>
  <c r="I319" i="55"/>
  <c r="H319" i="55"/>
  <c r="F319" i="55"/>
  <c r="E319" i="55"/>
  <c r="I318" i="55"/>
  <c r="H318" i="55"/>
  <c r="F318" i="55"/>
  <c r="E318" i="55"/>
  <c r="I317" i="55"/>
  <c r="H317" i="55"/>
  <c r="F317" i="55"/>
  <c r="E317" i="55"/>
  <c r="I316" i="55"/>
  <c r="H316" i="55"/>
  <c r="F316" i="55"/>
  <c r="E316" i="55"/>
  <c r="I315" i="55"/>
  <c r="H315" i="55"/>
  <c r="F315" i="55"/>
  <c r="E315" i="55"/>
  <c r="I314" i="55"/>
  <c r="H314" i="55"/>
  <c r="F314" i="55"/>
  <c r="E314" i="55"/>
  <c r="I313" i="55"/>
  <c r="H313" i="55"/>
  <c r="F313" i="55"/>
  <c r="E313" i="55"/>
  <c r="I312" i="55"/>
  <c r="H312" i="55"/>
  <c r="F312" i="55"/>
  <c r="E312" i="55"/>
  <c r="I311" i="55"/>
  <c r="H311" i="55"/>
  <c r="F311" i="55"/>
  <c r="E311" i="55"/>
  <c r="I310" i="55"/>
  <c r="H310" i="55"/>
  <c r="F310" i="55"/>
  <c r="E310" i="55"/>
  <c r="I309" i="55"/>
  <c r="H309" i="55"/>
  <c r="F309" i="55"/>
  <c r="E309" i="55"/>
  <c r="I308" i="55"/>
  <c r="H308" i="55"/>
  <c r="F308" i="55"/>
  <c r="E308" i="55"/>
  <c r="I307" i="55"/>
  <c r="H307" i="55"/>
  <c r="F307" i="55"/>
  <c r="E307" i="55"/>
  <c r="I306" i="55"/>
  <c r="H306" i="55"/>
  <c r="F306" i="55"/>
  <c r="E306" i="55"/>
  <c r="I305" i="55"/>
  <c r="H305" i="55"/>
  <c r="F305" i="55"/>
  <c r="E305" i="55"/>
  <c r="I304" i="55"/>
  <c r="H304" i="55"/>
  <c r="F304" i="55"/>
  <c r="E304" i="55"/>
  <c r="I303" i="55"/>
  <c r="H303" i="55"/>
  <c r="F303" i="55"/>
  <c r="E303" i="55"/>
  <c r="I302" i="55"/>
  <c r="H302" i="55"/>
  <c r="F302" i="55"/>
  <c r="E302" i="55"/>
  <c r="I301" i="55"/>
  <c r="H301" i="55"/>
  <c r="F301" i="55"/>
  <c r="E301" i="55"/>
  <c r="I300" i="55"/>
  <c r="H300" i="55"/>
  <c r="F300" i="55"/>
  <c r="E300" i="55"/>
  <c r="I299" i="55"/>
  <c r="H299" i="55"/>
  <c r="F299" i="55"/>
  <c r="E299" i="55"/>
  <c r="I298" i="55"/>
  <c r="H298" i="55"/>
  <c r="F298" i="55"/>
  <c r="E298" i="55"/>
  <c r="I297" i="55"/>
  <c r="H297" i="55"/>
  <c r="F297" i="55"/>
  <c r="E297" i="55"/>
  <c r="I296" i="55"/>
  <c r="H296" i="55"/>
  <c r="F296" i="55"/>
  <c r="E296" i="55"/>
  <c r="I295" i="55"/>
  <c r="H295" i="55"/>
  <c r="F295" i="55"/>
  <c r="E295" i="55"/>
  <c r="I294" i="55"/>
  <c r="H294" i="55"/>
  <c r="F294" i="55"/>
  <c r="E294" i="55"/>
  <c r="I293" i="55"/>
  <c r="H293" i="55"/>
  <c r="F293" i="55"/>
  <c r="E293" i="55"/>
  <c r="I292" i="55"/>
  <c r="H292" i="55"/>
  <c r="F292" i="55"/>
  <c r="E292" i="55"/>
  <c r="I291" i="55"/>
  <c r="H291" i="55"/>
  <c r="F291" i="55"/>
  <c r="E291" i="55"/>
  <c r="I290" i="55"/>
  <c r="H290" i="55"/>
  <c r="F290" i="55"/>
  <c r="E290" i="55"/>
  <c r="I289" i="55"/>
  <c r="H289" i="55"/>
  <c r="F289" i="55"/>
  <c r="E289" i="55"/>
  <c r="I288" i="55"/>
  <c r="H288" i="55"/>
  <c r="F288" i="55"/>
  <c r="E288" i="55"/>
  <c r="I287" i="55"/>
  <c r="H287" i="55"/>
  <c r="F287" i="55"/>
  <c r="E287" i="55"/>
  <c r="I286" i="55"/>
  <c r="H286" i="55"/>
  <c r="F286" i="55"/>
  <c r="E286" i="55"/>
  <c r="I285" i="55"/>
  <c r="H285" i="55"/>
  <c r="F285" i="55"/>
  <c r="E285" i="55"/>
  <c r="I284" i="55"/>
  <c r="H284" i="55"/>
  <c r="F284" i="55"/>
  <c r="E284" i="55"/>
  <c r="I283" i="55"/>
  <c r="H283" i="55"/>
  <c r="F283" i="55"/>
  <c r="E283" i="55"/>
  <c r="I282" i="55"/>
  <c r="H282" i="55"/>
  <c r="F282" i="55"/>
  <c r="E282" i="55"/>
  <c r="I281" i="55"/>
  <c r="H281" i="55"/>
  <c r="F281" i="55"/>
  <c r="E281" i="55"/>
  <c r="I280" i="55"/>
  <c r="H280" i="55"/>
  <c r="F280" i="55"/>
  <c r="E280" i="55"/>
  <c r="I279" i="55"/>
  <c r="H279" i="55"/>
  <c r="F279" i="55"/>
  <c r="E279" i="55"/>
  <c r="I278" i="55"/>
  <c r="H278" i="55"/>
  <c r="F278" i="55"/>
  <c r="E278" i="55"/>
  <c r="I277" i="55"/>
  <c r="H277" i="55"/>
  <c r="F277" i="55"/>
  <c r="E277" i="55"/>
  <c r="I276" i="55"/>
  <c r="H276" i="55"/>
  <c r="F276" i="55"/>
  <c r="E276" i="55"/>
  <c r="I275" i="55"/>
  <c r="H275" i="55"/>
  <c r="F275" i="55"/>
  <c r="E275" i="55"/>
  <c r="I274" i="55"/>
  <c r="H274" i="55"/>
  <c r="F274" i="55"/>
  <c r="E274" i="55"/>
  <c r="I273" i="55"/>
  <c r="H273" i="55"/>
  <c r="F273" i="55"/>
  <c r="E273" i="55"/>
  <c r="I272" i="55"/>
  <c r="H272" i="55"/>
  <c r="F272" i="55"/>
  <c r="E272" i="55"/>
  <c r="I271" i="55"/>
  <c r="H271" i="55"/>
  <c r="F271" i="55"/>
  <c r="E271" i="55"/>
  <c r="I270" i="55"/>
  <c r="H270" i="55"/>
  <c r="F270" i="55"/>
  <c r="E270" i="55"/>
  <c r="I269" i="55"/>
  <c r="H269" i="55"/>
  <c r="F269" i="55"/>
  <c r="E269" i="55"/>
  <c r="I268" i="55"/>
  <c r="H268" i="55"/>
  <c r="F268" i="55"/>
  <c r="E268" i="55"/>
  <c r="I267" i="55"/>
  <c r="H267" i="55"/>
  <c r="F267" i="55"/>
  <c r="E267" i="55"/>
  <c r="I266" i="55"/>
  <c r="H266" i="55"/>
  <c r="F266" i="55"/>
  <c r="E266" i="55"/>
  <c r="I265" i="55"/>
  <c r="H265" i="55"/>
  <c r="F265" i="55"/>
  <c r="E265" i="55"/>
  <c r="I264" i="55"/>
  <c r="H264" i="55"/>
  <c r="F264" i="55"/>
  <c r="E264" i="55"/>
  <c r="I263" i="55"/>
  <c r="H263" i="55"/>
  <c r="F263" i="55"/>
  <c r="E263" i="55"/>
  <c r="I262" i="55"/>
  <c r="H262" i="55"/>
  <c r="F262" i="55"/>
  <c r="E262" i="55"/>
  <c r="I261" i="55"/>
  <c r="H261" i="55"/>
  <c r="F261" i="55"/>
  <c r="E261" i="55"/>
  <c r="I260" i="55"/>
  <c r="H260" i="55"/>
  <c r="F260" i="55"/>
  <c r="E260" i="55"/>
  <c r="I259" i="55"/>
  <c r="H259" i="55"/>
  <c r="F259" i="55"/>
  <c r="E259" i="55"/>
  <c r="I258" i="55"/>
  <c r="H258" i="55"/>
  <c r="F258" i="55"/>
  <c r="E258" i="55"/>
  <c r="I257" i="55"/>
  <c r="H257" i="55"/>
  <c r="F257" i="55"/>
  <c r="E257" i="55"/>
  <c r="I256" i="55"/>
  <c r="H256" i="55"/>
  <c r="F256" i="55"/>
  <c r="E256" i="55"/>
  <c r="I255" i="55"/>
  <c r="H255" i="55"/>
  <c r="F255" i="55"/>
  <c r="E255" i="55"/>
  <c r="I254" i="55"/>
  <c r="H254" i="55"/>
  <c r="F254" i="55"/>
  <c r="E254" i="55"/>
  <c r="I253" i="55"/>
  <c r="H253" i="55"/>
  <c r="F253" i="55"/>
  <c r="E253" i="55"/>
  <c r="I252" i="55"/>
  <c r="H252" i="55"/>
  <c r="F252" i="55"/>
  <c r="E252" i="55"/>
  <c r="I251" i="55"/>
  <c r="H251" i="55"/>
  <c r="F251" i="55"/>
  <c r="E251" i="55"/>
  <c r="I250" i="55"/>
  <c r="H250" i="55"/>
  <c r="F250" i="55"/>
  <c r="E250" i="55"/>
  <c r="I249" i="55"/>
  <c r="H249" i="55"/>
  <c r="F249" i="55"/>
  <c r="E249" i="55"/>
  <c r="I248" i="55"/>
  <c r="H248" i="55"/>
  <c r="F248" i="55"/>
  <c r="E248" i="55"/>
  <c r="I247" i="55"/>
  <c r="H247" i="55"/>
  <c r="F247" i="55"/>
  <c r="E247" i="55"/>
  <c r="I246" i="55"/>
  <c r="H246" i="55"/>
  <c r="F246" i="55"/>
  <c r="E246" i="55"/>
  <c r="I245" i="55"/>
  <c r="H245" i="55"/>
  <c r="F245" i="55"/>
  <c r="E245" i="55"/>
  <c r="I244" i="55"/>
  <c r="H244" i="55"/>
  <c r="F244" i="55"/>
  <c r="E244" i="55"/>
  <c r="I243" i="55"/>
  <c r="H243" i="55"/>
  <c r="F243" i="55"/>
  <c r="E243" i="55"/>
  <c r="I242" i="55"/>
  <c r="H242" i="55"/>
  <c r="F242" i="55"/>
  <c r="E242" i="55"/>
  <c r="I241" i="55"/>
  <c r="H241" i="55"/>
  <c r="F241" i="55"/>
  <c r="E241" i="55"/>
  <c r="I240" i="55"/>
  <c r="H240" i="55"/>
  <c r="F240" i="55"/>
  <c r="E240" i="55"/>
  <c r="I239" i="55"/>
  <c r="H239" i="55"/>
  <c r="F239" i="55"/>
  <c r="E239" i="55"/>
  <c r="I238" i="55"/>
  <c r="H238" i="55"/>
  <c r="F238" i="55"/>
  <c r="E238" i="55"/>
  <c r="I237" i="55"/>
  <c r="H237" i="55"/>
  <c r="F237" i="55"/>
  <c r="E237" i="55"/>
  <c r="I236" i="55"/>
  <c r="H236" i="55"/>
  <c r="F236" i="55"/>
  <c r="E236" i="55"/>
  <c r="I235" i="55"/>
  <c r="H235" i="55"/>
  <c r="F235" i="55"/>
  <c r="E235" i="55"/>
  <c r="I234" i="55"/>
  <c r="H234" i="55"/>
  <c r="F234" i="55"/>
  <c r="E234" i="55"/>
  <c r="I233" i="55"/>
  <c r="H233" i="55"/>
  <c r="F233" i="55"/>
  <c r="E233" i="55"/>
  <c r="I232" i="55"/>
  <c r="H232" i="55"/>
  <c r="F232" i="55"/>
  <c r="E232" i="55"/>
  <c r="I231" i="55"/>
  <c r="H231" i="55"/>
  <c r="F231" i="55"/>
  <c r="E231" i="55"/>
  <c r="I230" i="55"/>
  <c r="H230" i="55"/>
  <c r="F230" i="55"/>
  <c r="E230" i="55"/>
  <c r="I229" i="55"/>
  <c r="H229" i="55"/>
  <c r="F229" i="55"/>
  <c r="E229" i="55"/>
  <c r="I228" i="55"/>
  <c r="H228" i="55"/>
  <c r="F228" i="55"/>
  <c r="E228" i="55"/>
  <c r="I227" i="55"/>
  <c r="H227" i="55"/>
  <c r="F227" i="55"/>
  <c r="E227" i="55"/>
  <c r="I226" i="55"/>
  <c r="H226" i="55"/>
  <c r="F226" i="55"/>
  <c r="E226" i="55"/>
  <c r="I225" i="55"/>
  <c r="H225" i="55"/>
  <c r="F225" i="55"/>
  <c r="E225" i="55"/>
  <c r="I224" i="55"/>
  <c r="H224" i="55"/>
  <c r="F224" i="55"/>
  <c r="E224" i="55"/>
  <c r="I223" i="55"/>
  <c r="H223" i="55"/>
  <c r="F223" i="55"/>
  <c r="E223" i="55"/>
  <c r="I222" i="55"/>
  <c r="H222" i="55"/>
  <c r="F222" i="55"/>
  <c r="E222" i="55"/>
  <c r="I221" i="55"/>
  <c r="H221" i="55"/>
  <c r="F221" i="55"/>
  <c r="E221" i="55"/>
  <c r="I220" i="55"/>
  <c r="H220" i="55"/>
  <c r="F220" i="55"/>
  <c r="E220" i="55"/>
  <c r="I219" i="55"/>
  <c r="H219" i="55"/>
  <c r="F219" i="55"/>
  <c r="E219" i="55"/>
  <c r="I218" i="55"/>
  <c r="H218" i="55"/>
  <c r="F218" i="55"/>
  <c r="E218" i="55"/>
  <c r="I217" i="55"/>
  <c r="H217" i="55"/>
  <c r="F217" i="55"/>
  <c r="E217" i="55"/>
  <c r="I216" i="55"/>
  <c r="H216" i="55"/>
  <c r="F216" i="55"/>
  <c r="E216" i="55"/>
  <c r="I215" i="55"/>
  <c r="H215" i="55"/>
  <c r="F215" i="55"/>
  <c r="E215" i="55"/>
  <c r="I214" i="55"/>
  <c r="H214" i="55"/>
  <c r="F214" i="55"/>
  <c r="E214" i="55"/>
  <c r="I213" i="55"/>
  <c r="H213" i="55"/>
  <c r="F213" i="55"/>
  <c r="E213" i="55"/>
  <c r="I212" i="55"/>
  <c r="H212" i="55"/>
  <c r="F212" i="55"/>
  <c r="E212" i="55"/>
  <c r="I211" i="55"/>
  <c r="H211" i="55"/>
  <c r="F211" i="55"/>
  <c r="E211" i="55"/>
  <c r="I210" i="55"/>
  <c r="H210" i="55"/>
  <c r="F210" i="55"/>
  <c r="E210" i="55"/>
  <c r="I209" i="55"/>
  <c r="H209" i="55"/>
  <c r="F209" i="55"/>
  <c r="E209" i="55"/>
  <c r="I208" i="55"/>
  <c r="H208" i="55"/>
  <c r="F208" i="55"/>
  <c r="E208" i="55"/>
  <c r="I207" i="55"/>
  <c r="H207" i="55"/>
  <c r="F207" i="55"/>
  <c r="E207" i="55"/>
  <c r="I206" i="55"/>
  <c r="H206" i="55"/>
  <c r="F206" i="55"/>
  <c r="E206" i="55"/>
  <c r="I205" i="55"/>
  <c r="H205" i="55"/>
  <c r="F205" i="55"/>
  <c r="E205" i="55"/>
  <c r="I204" i="55"/>
  <c r="H204" i="55"/>
  <c r="F204" i="55"/>
  <c r="E204" i="55"/>
  <c r="I203" i="55"/>
  <c r="H203" i="55"/>
  <c r="F203" i="55"/>
  <c r="E203" i="55"/>
  <c r="I202" i="55"/>
  <c r="H202" i="55"/>
  <c r="F202" i="55"/>
  <c r="E202" i="55"/>
  <c r="I201" i="55"/>
  <c r="H201" i="55"/>
  <c r="F201" i="55"/>
  <c r="E201" i="55"/>
  <c r="I200" i="55"/>
  <c r="H200" i="55"/>
  <c r="F200" i="55"/>
  <c r="E200" i="55"/>
  <c r="I199" i="55"/>
  <c r="H199" i="55"/>
  <c r="F199" i="55"/>
  <c r="E199" i="55"/>
  <c r="I198" i="55"/>
  <c r="H198" i="55"/>
  <c r="F198" i="55"/>
  <c r="E198" i="55"/>
  <c r="I197" i="55"/>
  <c r="H197" i="55"/>
  <c r="F197" i="55"/>
  <c r="E197" i="55"/>
  <c r="I196" i="55"/>
  <c r="H196" i="55"/>
  <c r="F196" i="55"/>
  <c r="E196" i="55"/>
  <c r="I195" i="55"/>
  <c r="H195" i="55"/>
  <c r="F195" i="55"/>
  <c r="E195" i="55"/>
  <c r="I194" i="55"/>
  <c r="H194" i="55"/>
  <c r="F194" i="55"/>
  <c r="E194" i="55"/>
  <c r="I193" i="55"/>
  <c r="H193" i="55"/>
  <c r="F193" i="55"/>
  <c r="E193" i="55"/>
  <c r="I192" i="55"/>
  <c r="H192" i="55"/>
  <c r="F192" i="55"/>
  <c r="E192" i="55"/>
  <c r="I191" i="55"/>
  <c r="H191" i="55"/>
  <c r="F191" i="55"/>
  <c r="E191" i="55"/>
  <c r="I190" i="55"/>
  <c r="H190" i="55"/>
  <c r="F190" i="55"/>
  <c r="E190" i="55"/>
  <c r="I189" i="55"/>
  <c r="H189" i="55"/>
  <c r="F189" i="55"/>
  <c r="E189" i="55"/>
  <c r="I188" i="55"/>
  <c r="H188" i="55"/>
  <c r="F188" i="55"/>
  <c r="E188" i="55"/>
  <c r="I187" i="55"/>
  <c r="H187" i="55"/>
  <c r="F187" i="55"/>
  <c r="E187" i="55"/>
  <c r="I186" i="55"/>
  <c r="H186" i="55"/>
  <c r="F186" i="55"/>
  <c r="E186" i="55"/>
  <c r="I185" i="55"/>
  <c r="H185" i="55"/>
  <c r="F185" i="55"/>
  <c r="E185" i="55"/>
  <c r="I184" i="55"/>
  <c r="H184" i="55"/>
  <c r="F184" i="55"/>
  <c r="E184" i="55"/>
  <c r="I183" i="55"/>
  <c r="H183" i="55"/>
  <c r="F183" i="55"/>
  <c r="E183" i="55"/>
  <c r="I182" i="55"/>
  <c r="H182" i="55"/>
  <c r="F182" i="55"/>
  <c r="E182" i="55"/>
  <c r="I181" i="55"/>
  <c r="H181" i="55"/>
  <c r="F181" i="55"/>
  <c r="E181" i="55"/>
  <c r="I180" i="55"/>
  <c r="H180" i="55"/>
  <c r="F180" i="55"/>
  <c r="E180" i="55"/>
  <c r="I179" i="55"/>
  <c r="H179" i="55"/>
  <c r="F179" i="55"/>
  <c r="E179" i="55"/>
  <c r="I178" i="55"/>
  <c r="H178" i="55"/>
  <c r="F178" i="55"/>
  <c r="E178" i="55"/>
  <c r="I177" i="55"/>
  <c r="H177" i="55"/>
  <c r="F177" i="55"/>
  <c r="E177" i="55"/>
  <c r="I176" i="55"/>
  <c r="H176" i="55"/>
  <c r="F176" i="55"/>
  <c r="E176" i="55"/>
  <c r="I175" i="55"/>
  <c r="H175" i="55"/>
  <c r="F175" i="55"/>
  <c r="E175" i="55"/>
  <c r="I174" i="55"/>
  <c r="H174" i="55"/>
  <c r="F174" i="55"/>
  <c r="E174" i="55"/>
  <c r="I173" i="55"/>
  <c r="H173" i="55"/>
  <c r="F173" i="55"/>
  <c r="E173" i="55"/>
  <c r="I172" i="55"/>
  <c r="H172" i="55"/>
  <c r="F172" i="55"/>
  <c r="E172" i="55"/>
  <c r="I171" i="55"/>
  <c r="H171" i="55"/>
  <c r="F171" i="55"/>
  <c r="E171" i="55"/>
  <c r="I170" i="55"/>
  <c r="H170" i="55"/>
  <c r="F170" i="55"/>
  <c r="E170" i="55"/>
  <c r="I169" i="55"/>
  <c r="H169" i="55"/>
  <c r="F169" i="55"/>
  <c r="E169" i="55"/>
  <c r="I168" i="55"/>
  <c r="H168" i="55"/>
  <c r="F168" i="55"/>
  <c r="E168" i="55"/>
  <c r="I167" i="55"/>
  <c r="H167" i="55"/>
  <c r="F167" i="55"/>
  <c r="E167" i="55"/>
  <c r="I166" i="55"/>
  <c r="H166" i="55"/>
  <c r="F166" i="55"/>
  <c r="E166" i="55"/>
  <c r="I165" i="55"/>
  <c r="H165" i="55"/>
  <c r="F165" i="55"/>
  <c r="E165" i="55"/>
  <c r="I164" i="55"/>
  <c r="H164" i="55"/>
  <c r="F164" i="55"/>
  <c r="E164" i="55"/>
  <c r="I163" i="55"/>
  <c r="H163" i="55"/>
  <c r="F163" i="55"/>
  <c r="E163" i="55"/>
  <c r="I162" i="55"/>
  <c r="H162" i="55"/>
  <c r="F162" i="55"/>
  <c r="E162" i="55"/>
  <c r="I161" i="55"/>
  <c r="H161" i="55"/>
  <c r="F161" i="55"/>
  <c r="E161" i="55"/>
  <c r="I160" i="55"/>
  <c r="H160" i="55"/>
  <c r="F160" i="55"/>
  <c r="E160" i="55"/>
  <c r="I159" i="55"/>
  <c r="H159" i="55"/>
  <c r="F159" i="55"/>
  <c r="E159" i="55"/>
  <c r="I158" i="55"/>
  <c r="H158" i="55"/>
  <c r="F158" i="55"/>
  <c r="E158" i="55"/>
  <c r="I157" i="55"/>
  <c r="H157" i="55"/>
  <c r="F157" i="55"/>
  <c r="E157" i="55"/>
  <c r="I156" i="55"/>
  <c r="H156" i="55"/>
  <c r="F156" i="55"/>
  <c r="E156" i="55"/>
  <c r="I155" i="55"/>
  <c r="H155" i="55"/>
  <c r="F155" i="55"/>
  <c r="E155" i="55"/>
  <c r="I154" i="55"/>
  <c r="H154" i="55"/>
  <c r="F154" i="55"/>
  <c r="E154" i="55"/>
  <c r="I153" i="55"/>
  <c r="H153" i="55"/>
  <c r="F153" i="55"/>
  <c r="E153" i="55"/>
  <c r="I152" i="55"/>
  <c r="H152" i="55"/>
  <c r="F152" i="55"/>
  <c r="E152" i="55"/>
  <c r="I151" i="55"/>
  <c r="H151" i="55"/>
  <c r="F151" i="55"/>
  <c r="E151" i="55"/>
  <c r="I150" i="55"/>
  <c r="H150" i="55"/>
  <c r="F150" i="55"/>
  <c r="E150" i="55"/>
  <c r="I149" i="55"/>
  <c r="H149" i="55"/>
  <c r="F149" i="55"/>
  <c r="E149" i="55"/>
  <c r="I148" i="55"/>
  <c r="H148" i="55"/>
  <c r="F148" i="55"/>
  <c r="E148" i="55"/>
  <c r="I147" i="55"/>
  <c r="H147" i="55"/>
  <c r="F147" i="55"/>
  <c r="E147" i="55"/>
  <c r="I146" i="55"/>
  <c r="H146" i="55"/>
  <c r="F146" i="55"/>
  <c r="E146" i="55"/>
  <c r="I145" i="55"/>
  <c r="H145" i="55"/>
  <c r="F145" i="55"/>
  <c r="E145" i="55"/>
  <c r="I144" i="55"/>
  <c r="H144" i="55"/>
  <c r="F144" i="55"/>
  <c r="E144" i="55"/>
  <c r="I143" i="55"/>
  <c r="H143" i="55"/>
  <c r="F143" i="55"/>
  <c r="E143" i="55"/>
  <c r="I142" i="55"/>
  <c r="H142" i="55"/>
  <c r="F142" i="55"/>
  <c r="E142" i="55"/>
  <c r="I141" i="55"/>
  <c r="H141" i="55"/>
  <c r="F141" i="55"/>
  <c r="E141" i="55"/>
  <c r="I140" i="55"/>
  <c r="H140" i="55"/>
  <c r="F140" i="55"/>
  <c r="E140" i="55"/>
  <c r="I139" i="55"/>
  <c r="H139" i="55"/>
  <c r="F139" i="55"/>
  <c r="E139" i="55"/>
  <c r="I138" i="55"/>
  <c r="H138" i="55"/>
  <c r="F138" i="55"/>
  <c r="E138" i="55"/>
  <c r="I137" i="55"/>
  <c r="H137" i="55"/>
  <c r="F137" i="55"/>
  <c r="E137" i="55"/>
  <c r="I136" i="55"/>
  <c r="H136" i="55"/>
  <c r="F136" i="55"/>
  <c r="E136" i="55"/>
  <c r="I135" i="55"/>
  <c r="H135" i="55"/>
  <c r="F135" i="55"/>
  <c r="E135" i="55"/>
  <c r="I134" i="55"/>
  <c r="H134" i="55"/>
  <c r="F134" i="55"/>
  <c r="E134" i="55"/>
  <c r="I133" i="55"/>
  <c r="H133" i="55"/>
  <c r="F133" i="55"/>
  <c r="E133" i="55"/>
  <c r="I132" i="55"/>
  <c r="H132" i="55"/>
  <c r="F132" i="55"/>
  <c r="E132" i="55"/>
  <c r="I131" i="55"/>
  <c r="H131" i="55"/>
  <c r="F131" i="55"/>
  <c r="E131" i="55"/>
  <c r="I130" i="55"/>
  <c r="H130" i="55"/>
  <c r="F130" i="55"/>
  <c r="E130" i="55"/>
  <c r="I129" i="55"/>
  <c r="H129" i="55"/>
  <c r="F129" i="55"/>
  <c r="E129" i="55"/>
  <c r="I128" i="55"/>
  <c r="H128" i="55"/>
  <c r="F128" i="55"/>
  <c r="E128" i="55"/>
  <c r="I127" i="55"/>
  <c r="H127" i="55"/>
  <c r="F127" i="55"/>
  <c r="E127" i="55"/>
  <c r="I126" i="55"/>
  <c r="H126" i="55"/>
  <c r="F126" i="55"/>
  <c r="E126" i="55"/>
  <c r="I125" i="55"/>
  <c r="H125" i="55"/>
  <c r="F125" i="55"/>
  <c r="E125" i="55"/>
  <c r="I124" i="55"/>
  <c r="H124" i="55"/>
  <c r="F124" i="55"/>
  <c r="E124" i="55"/>
  <c r="I123" i="55"/>
  <c r="H123" i="55"/>
  <c r="F123" i="55"/>
  <c r="E123" i="55"/>
  <c r="I122" i="55"/>
  <c r="H122" i="55"/>
  <c r="F122" i="55"/>
  <c r="E122" i="55"/>
  <c r="I121" i="55"/>
  <c r="H121" i="55"/>
  <c r="F121" i="55"/>
  <c r="E121" i="55"/>
  <c r="I120" i="55"/>
  <c r="H120" i="55"/>
  <c r="F120" i="55"/>
  <c r="E120" i="55"/>
  <c r="I119" i="55"/>
  <c r="H119" i="55"/>
  <c r="F119" i="55"/>
  <c r="E119" i="55"/>
  <c r="I118" i="55"/>
  <c r="H118" i="55"/>
  <c r="F118" i="55"/>
  <c r="E118" i="55"/>
  <c r="I117" i="55"/>
  <c r="H117" i="55"/>
  <c r="F117" i="55"/>
  <c r="E117" i="55"/>
  <c r="I116" i="55"/>
  <c r="H116" i="55"/>
  <c r="F116" i="55"/>
  <c r="E116" i="55"/>
  <c r="I115" i="55"/>
  <c r="H115" i="55"/>
  <c r="F115" i="55"/>
  <c r="E115" i="55"/>
  <c r="I114" i="55"/>
  <c r="H114" i="55"/>
  <c r="F114" i="55"/>
  <c r="E114" i="55"/>
  <c r="I113" i="55"/>
  <c r="H113" i="55"/>
  <c r="F113" i="55"/>
  <c r="E113" i="55"/>
  <c r="I112" i="55"/>
  <c r="H112" i="55"/>
  <c r="F112" i="55"/>
  <c r="E112" i="55"/>
  <c r="I111" i="55"/>
  <c r="H111" i="55"/>
  <c r="F111" i="55"/>
  <c r="E111" i="55"/>
  <c r="I110" i="55"/>
  <c r="H110" i="55"/>
  <c r="F110" i="55"/>
  <c r="E110" i="55"/>
  <c r="I109" i="55"/>
  <c r="H109" i="55"/>
  <c r="F109" i="55"/>
  <c r="E109" i="55"/>
  <c r="I108" i="55"/>
  <c r="H108" i="55"/>
  <c r="F108" i="55"/>
  <c r="E108" i="55"/>
  <c r="I107" i="55"/>
  <c r="H107" i="55"/>
  <c r="F107" i="55"/>
  <c r="E107" i="55"/>
  <c r="I106" i="55"/>
  <c r="H106" i="55"/>
  <c r="F106" i="55"/>
  <c r="E106" i="55"/>
  <c r="I105" i="55"/>
  <c r="H105" i="55"/>
  <c r="F105" i="55"/>
  <c r="E105" i="55"/>
  <c r="I104" i="55"/>
  <c r="H104" i="55"/>
  <c r="F104" i="55"/>
  <c r="E104" i="55"/>
  <c r="I103" i="55"/>
  <c r="H103" i="55"/>
  <c r="F103" i="55"/>
  <c r="E103" i="55"/>
  <c r="I102" i="55"/>
  <c r="H102" i="55"/>
  <c r="F102" i="55"/>
  <c r="E102" i="55"/>
  <c r="I101" i="55"/>
  <c r="H101" i="55"/>
  <c r="F101" i="55"/>
  <c r="E101" i="55"/>
  <c r="I100" i="55"/>
  <c r="H100" i="55"/>
  <c r="F100" i="55"/>
  <c r="E100" i="55"/>
  <c r="I99" i="55"/>
  <c r="H99" i="55"/>
  <c r="F99" i="55"/>
  <c r="E99" i="55"/>
  <c r="I98" i="55"/>
  <c r="H98" i="55"/>
  <c r="F98" i="55"/>
  <c r="E98" i="55"/>
  <c r="I97" i="55"/>
  <c r="H97" i="55"/>
  <c r="F97" i="55"/>
  <c r="E97" i="55"/>
  <c r="I96" i="55"/>
  <c r="H96" i="55"/>
  <c r="F96" i="55"/>
  <c r="E96" i="55"/>
  <c r="I95" i="55"/>
  <c r="H95" i="55"/>
  <c r="F95" i="55"/>
  <c r="E95" i="55"/>
  <c r="I94" i="55"/>
  <c r="H94" i="55"/>
  <c r="F94" i="55"/>
  <c r="E94" i="55"/>
  <c r="I93" i="55"/>
  <c r="H93" i="55"/>
  <c r="F93" i="55"/>
  <c r="E93" i="55"/>
  <c r="I92" i="55"/>
  <c r="H92" i="55"/>
  <c r="F92" i="55"/>
  <c r="E92" i="55"/>
  <c r="I91" i="55"/>
  <c r="H91" i="55"/>
  <c r="F91" i="55"/>
  <c r="E91" i="55"/>
  <c r="I90" i="55"/>
  <c r="H90" i="55"/>
  <c r="F90" i="55"/>
  <c r="E90" i="55"/>
  <c r="I89" i="55"/>
  <c r="H89" i="55"/>
  <c r="F89" i="55"/>
  <c r="E89" i="55"/>
  <c r="I88" i="55"/>
  <c r="H88" i="55"/>
  <c r="F88" i="55"/>
  <c r="E88" i="55"/>
  <c r="I87" i="55"/>
  <c r="H87" i="55"/>
  <c r="F87" i="55"/>
  <c r="E87" i="55"/>
  <c r="I86" i="55"/>
  <c r="H86" i="55"/>
  <c r="F86" i="55"/>
  <c r="E86" i="55"/>
  <c r="I85" i="55"/>
  <c r="H85" i="55"/>
  <c r="F85" i="55"/>
  <c r="E85" i="55"/>
  <c r="I84" i="55"/>
  <c r="H84" i="55"/>
  <c r="F84" i="55"/>
  <c r="E84" i="55"/>
  <c r="I83" i="55"/>
  <c r="H83" i="55"/>
  <c r="F83" i="55"/>
  <c r="E83" i="55"/>
  <c r="I82" i="55"/>
  <c r="H82" i="55"/>
  <c r="F82" i="55"/>
  <c r="E82" i="55"/>
  <c r="I81" i="55"/>
  <c r="H81" i="55"/>
  <c r="F81" i="55"/>
  <c r="E81" i="55"/>
  <c r="I80" i="55"/>
  <c r="H80" i="55"/>
  <c r="F80" i="55"/>
  <c r="E80" i="55"/>
  <c r="I79" i="55"/>
  <c r="H79" i="55"/>
  <c r="F79" i="55"/>
  <c r="E79" i="55"/>
  <c r="I78" i="55"/>
  <c r="H78" i="55"/>
  <c r="F78" i="55"/>
  <c r="E78" i="55"/>
  <c r="I77" i="55"/>
  <c r="H77" i="55"/>
  <c r="F77" i="55"/>
  <c r="E77" i="55"/>
  <c r="I76" i="55"/>
  <c r="H76" i="55"/>
  <c r="F76" i="55"/>
  <c r="E76" i="55"/>
  <c r="I75" i="55"/>
  <c r="H75" i="55"/>
  <c r="F75" i="55"/>
  <c r="E75" i="55"/>
  <c r="I74" i="55"/>
  <c r="H74" i="55"/>
  <c r="F74" i="55"/>
  <c r="E74" i="55"/>
  <c r="I73" i="55"/>
  <c r="H73" i="55"/>
  <c r="F73" i="55"/>
  <c r="E73" i="55"/>
  <c r="I72" i="55"/>
  <c r="H72" i="55"/>
  <c r="F72" i="55"/>
  <c r="E72" i="55"/>
  <c r="I71" i="55"/>
  <c r="H71" i="55"/>
  <c r="F71" i="55"/>
  <c r="E71" i="55"/>
  <c r="I70" i="55"/>
  <c r="H70" i="55"/>
  <c r="F70" i="55"/>
  <c r="E70" i="55"/>
  <c r="I69" i="55"/>
  <c r="H69" i="55"/>
  <c r="F69" i="55"/>
  <c r="E69" i="55"/>
  <c r="I68" i="55"/>
  <c r="H68" i="55"/>
  <c r="F68" i="55"/>
  <c r="E68" i="55"/>
  <c r="I67" i="55"/>
  <c r="H67" i="55"/>
  <c r="F67" i="55"/>
  <c r="E67" i="55"/>
  <c r="I66" i="55"/>
  <c r="H66" i="55"/>
  <c r="F66" i="55"/>
  <c r="E66" i="55"/>
  <c r="I65" i="55"/>
  <c r="H65" i="55"/>
  <c r="F65" i="55"/>
  <c r="E65" i="55"/>
  <c r="I64" i="55"/>
  <c r="H64" i="55"/>
  <c r="F64" i="55"/>
  <c r="E64" i="55"/>
  <c r="I63" i="55"/>
  <c r="H63" i="55"/>
  <c r="F63" i="55"/>
  <c r="E63" i="55"/>
  <c r="I62" i="55"/>
  <c r="H62" i="55"/>
  <c r="F62" i="55"/>
  <c r="E62" i="55"/>
  <c r="I61" i="55"/>
  <c r="H61" i="55"/>
  <c r="F61" i="55"/>
  <c r="E61" i="55"/>
  <c r="I60" i="55"/>
  <c r="H60" i="55"/>
  <c r="F60" i="55"/>
  <c r="E60" i="55"/>
  <c r="I59" i="55"/>
  <c r="H59" i="55"/>
  <c r="F59" i="55"/>
  <c r="E59" i="55"/>
  <c r="I58" i="55"/>
  <c r="H58" i="55"/>
  <c r="F58" i="55"/>
  <c r="E58" i="55"/>
  <c r="I57" i="55"/>
  <c r="H57" i="55"/>
  <c r="F57" i="55"/>
  <c r="E57" i="55"/>
  <c r="I56" i="55"/>
  <c r="H56" i="55"/>
  <c r="F56" i="55"/>
  <c r="E56" i="55"/>
  <c r="A56" i="55"/>
  <c r="B56" i="55"/>
  <c r="C56" i="55"/>
  <c r="A57" i="55"/>
  <c r="B57" i="55"/>
  <c r="C57" i="55"/>
  <c r="A58" i="55"/>
  <c r="B58" i="55"/>
  <c r="C58" i="55"/>
  <c r="A59" i="55"/>
  <c r="B59" i="55"/>
  <c r="C59" i="55"/>
  <c r="A60" i="55"/>
  <c r="B60" i="55"/>
  <c r="C60" i="55"/>
  <c r="A61" i="55"/>
  <c r="B61" i="55"/>
  <c r="C61" i="55"/>
  <c r="A62" i="55"/>
  <c r="B62" i="55"/>
  <c r="C62" i="55"/>
  <c r="A63" i="55"/>
  <c r="B63" i="55"/>
  <c r="C63" i="55"/>
  <c r="A64" i="55"/>
  <c r="B64" i="55"/>
  <c r="C64" i="55"/>
  <c r="A65" i="55"/>
  <c r="B65" i="55"/>
  <c r="C65" i="55"/>
  <c r="A66" i="55"/>
  <c r="B66" i="55"/>
  <c r="C66" i="55"/>
  <c r="A67" i="55"/>
  <c r="B67" i="55"/>
  <c r="C67" i="55"/>
  <c r="A68" i="55"/>
  <c r="B68" i="55"/>
  <c r="C68" i="55"/>
  <c r="A69" i="55"/>
  <c r="B69" i="55"/>
  <c r="C69" i="55"/>
  <c r="A70" i="55"/>
  <c r="B70" i="55"/>
  <c r="C70" i="55"/>
  <c r="A71" i="55"/>
  <c r="B71" i="55"/>
  <c r="C71" i="55"/>
  <c r="A72" i="55"/>
  <c r="B72" i="55"/>
  <c r="C72" i="55"/>
  <c r="A73" i="55"/>
  <c r="B73" i="55"/>
  <c r="C73" i="55"/>
  <c r="A74" i="55"/>
  <c r="B74" i="55"/>
  <c r="C74" i="55"/>
  <c r="A75" i="55"/>
  <c r="B75" i="55"/>
  <c r="C75" i="55"/>
  <c r="A76" i="55"/>
  <c r="B76" i="55"/>
  <c r="C76" i="55"/>
  <c r="A77" i="55"/>
  <c r="B77" i="55"/>
  <c r="C77" i="55"/>
  <c r="A78" i="55"/>
  <c r="B78" i="55"/>
  <c r="C78" i="55"/>
  <c r="A79" i="55"/>
  <c r="B79" i="55"/>
  <c r="C79" i="55"/>
  <c r="A80" i="55"/>
  <c r="B80" i="55"/>
  <c r="C80" i="55"/>
  <c r="A81" i="55"/>
  <c r="B81" i="55"/>
  <c r="C81" i="55"/>
  <c r="A82" i="55"/>
  <c r="B82" i="55"/>
  <c r="C82" i="55"/>
  <c r="A83" i="55"/>
  <c r="B83" i="55"/>
  <c r="C83" i="55"/>
  <c r="A84" i="55"/>
  <c r="B84" i="55"/>
  <c r="C84" i="55"/>
  <c r="A85" i="55"/>
  <c r="B85" i="55"/>
  <c r="C85" i="55"/>
  <c r="A86" i="55"/>
  <c r="B86" i="55"/>
  <c r="C86" i="55"/>
  <c r="A87" i="55"/>
  <c r="B87" i="55"/>
  <c r="C87" i="55"/>
  <c r="A88" i="55"/>
  <c r="B88" i="55"/>
  <c r="C88" i="55"/>
  <c r="A89" i="55"/>
  <c r="B89" i="55"/>
  <c r="C89" i="55"/>
  <c r="A90" i="55"/>
  <c r="B90" i="55"/>
  <c r="C90" i="55"/>
  <c r="A91" i="55"/>
  <c r="B91" i="55"/>
  <c r="C91" i="55"/>
  <c r="A92" i="55"/>
  <c r="B92" i="55"/>
  <c r="C92" i="55"/>
  <c r="A93" i="55"/>
  <c r="B93" i="55"/>
  <c r="C93" i="55"/>
  <c r="A94" i="55"/>
  <c r="B94" i="55"/>
  <c r="C94" i="55"/>
  <c r="A95" i="55"/>
  <c r="B95" i="55"/>
  <c r="C95" i="55"/>
  <c r="A96" i="55"/>
  <c r="B96" i="55"/>
  <c r="C96" i="55"/>
  <c r="A97" i="55"/>
  <c r="B97" i="55"/>
  <c r="C97" i="55"/>
  <c r="A98" i="55"/>
  <c r="B98" i="55"/>
  <c r="C98" i="55"/>
  <c r="A99" i="55"/>
  <c r="B99" i="55"/>
  <c r="C99" i="55"/>
  <c r="A100" i="55"/>
  <c r="B100" i="55"/>
  <c r="C100" i="55"/>
  <c r="A101" i="55"/>
  <c r="B101" i="55"/>
  <c r="C101" i="55"/>
  <c r="A102" i="55"/>
  <c r="B102" i="55"/>
  <c r="C102" i="55"/>
  <c r="A103" i="55"/>
  <c r="B103" i="55"/>
  <c r="C103" i="55"/>
  <c r="A104" i="55"/>
  <c r="B104" i="55"/>
  <c r="C104" i="55"/>
  <c r="A105" i="55"/>
  <c r="B105" i="55"/>
  <c r="C105" i="55"/>
  <c r="A106" i="55"/>
  <c r="B106" i="55"/>
  <c r="C106" i="55"/>
  <c r="A107" i="55"/>
  <c r="B107" i="55"/>
  <c r="C107" i="55"/>
  <c r="A108" i="55"/>
  <c r="B108" i="55"/>
  <c r="C108" i="55"/>
  <c r="A109" i="55"/>
  <c r="B109" i="55"/>
  <c r="C109" i="55"/>
  <c r="A110" i="55"/>
  <c r="B110" i="55"/>
  <c r="C110" i="55"/>
  <c r="A111" i="55"/>
  <c r="B111" i="55"/>
  <c r="C111" i="55"/>
  <c r="A112" i="55"/>
  <c r="B112" i="55"/>
  <c r="C112" i="55"/>
  <c r="A113" i="55"/>
  <c r="B113" i="55"/>
  <c r="C113" i="55"/>
  <c r="A114" i="55"/>
  <c r="B114" i="55"/>
  <c r="C114" i="55"/>
  <c r="A115" i="55"/>
  <c r="B115" i="55"/>
  <c r="C115" i="55"/>
  <c r="A116" i="55"/>
  <c r="B116" i="55"/>
  <c r="C116" i="55"/>
  <c r="A117" i="55"/>
  <c r="B117" i="55"/>
  <c r="C117" i="55"/>
  <c r="A118" i="55"/>
  <c r="B118" i="55"/>
  <c r="C118" i="55"/>
  <c r="A119" i="55"/>
  <c r="B119" i="55"/>
  <c r="C119" i="55"/>
  <c r="A120" i="55"/>
  <c r="B120" i="55"/>
  <c r="C120" i="55"/>
  <c r="A121" i="55"/>
  <c r="B121" i="55"/>
  <c r="C121" i="55"/>
  <c r="A122" i="55"/>
  <c r="B122" i="55"/>
  <c r="C122" i="55"/>
  <c r="A123" i="55"/>
  <c r="B123" i="55"/>
  <c r="C123" i="55"/>
  <c r="A124" i="55"/>
  <c r="B124" i="55"/>
  <c r="C124" i="55"/>
  <c r="A125" i="55"/>
  <c r="B125" i="55"/>
  <c r="C125" i="55"/>
  <c r="A126" i="55"/>
  <c r="B126" i="55"/>
  <c r="C126" i="55"/>
  <c r="A127" i="55"/>
  <c r="B127" i="55"/>
  <c r="C127" i="55"/>
  <c r="A128" i="55"/>
  <c r="B128" i="55"/>
  <c r="C128" i="55"/>
  <c r="A129" i="55"/>
  <c r="B129" i="55"/>
  <c r="C129" i="55"/>
  <c r="A130" i="55"/>
  <c r="B130" i="55"/>
  <c r="C130" i="55"/>
  <c r="A131" i="55"/>
  <c r="B131" i="55"/>
  <c r="C131" i="55"/>
  <c r="A132" i="55"/>
  <c r="B132" i="55"/>
  <c r="C132" i="55"/>
  <c r="A133" i="55"/>
  <c r="B133" i="55"/>
  <c r="C133" i="55"/>
  <c r="A134" i="55"/>
  <c r="B134" i="55"/>
  <c r="C134" i="55"/>
  <c r="A135" i="55"/>
  <c r="B135" i="55"/>
  <c r="C135" i="55"/>
  <c r="A136" i="55"/>
  <c r="B136" i="55"/>
  <c r="C136" i="55"/>
  <c r="A137" i="55"/>
  <c r="B137" i="55"/>
  <c r="C137" i="55"/>
  <c r="A138" i="55"/>
  <c r="B138" i="55"/>
  <c r="C138" i="55"/>
  <c r="A139" i="55"/>
  <c r="B139" i="55"/>
  <c r="C139" i="55"/>
  <c r="A140" i="55"/>
  <c r="B140" i="55"/>
  <c r="C140" i="55"/>
  <c r="A141" i="55"/>
  <c r="B141" i="55"/>
  <c r="C141" i="55"/>
  <c r="A142" i="55"/>
  <c r="B142" i="55"/>
  <c r="C142" i="55"/>
  <c r="A143" i="55"/>
  <c r="B143" i="55"/>
  <c r="C143" i="55"/>
  <c r="A144" i="55"/>
  <c r="B144" i="55"/>
  <c r="C144" i="55"/>
  <c r="A145" i="55"/>
  <c r="B145" i="55"/>
  <c r="C145" i="55"/>
  <c r="A146" i="55"/>
  <c r="B146" i="55"/>
  <c r="C146" i="55"/>
  <c r="A147" i="55"/>
  <c r="B147" i="55"/>
  <c r="C147" i="55"/>
  <c r="A148" i="55"/>
  <c r="B148" i="55"/>
  <c r="C148" i="55"/>
  <c r="A149" i="55"/>
  <c r="B149" i="55"/>
  <c r="C149" i="55"/>
  <c r="A150" i="55"/>
  <c r="B150" i="55"/>
  <c r="C150" i="55"/>
  <c r="A151" i="55"/>
  <c r="B151" i="55"/>
  <c r="C151" i="55"/>
  <c r="A152" i="55"/>
  <c r="B152" i="55"/>
  <c r="C152" i="55"/>
  <c r="A153" i="55"/>
  <c r="B153" i="55"/>
  <c r="C153" i="55"/>
  <c r="A154" i="55"/>
  <c r="B154" i="55"/>
  <c r="C154" i="55"/>
  <c r="A155" i="55"/>
  <c r="B155" i="55"/>
  <c r="C155" i="55"/>
  <c r="A156" i="55"/>
  <c r="B156" i="55"/>
  <c r="C156" i="55"/>
  <c r="A157" i="55"/>
  <c r="B157" i="55"/>
  <c r="C157" i="55"/>
  <c r="A158" i="55"/>
  <c r="B158" i="55"/>
  <c r="C158" i="55"/>
  <c r="A159" i="55"/>
  <c r="B159" i="55"/>
  <c r="C159" i="55"/>
  <c r="A160" i="55"/>
  <c r="B160" i="55"/>
  <c r="C160" i="55"/>
  <c r="A161" i="55"/>
  <c r="B161" i="55"/>
  <c r="C161" i="55"/>
  <c r="A162" i="55"/>
  <c r="B162" i="55"/>
  <c r="C162" i="55"/>
  <c r="A163" i="55"/>
  <c r="B163" i="55"/>
  <c r="C163" i="55"/>
  <c r="A164" i="55"/>
  <c r="B164" i="55"/>
  <c r="C164" i="55"/>
  <c r="A165" i="55"/>
  <c r="B165" i="55"/>
  <c r="C165" i="55"/>
  <c r="A166" i="55"/>
  <c r="B166" i="55"/>
  <c r="C166" i="55"/>
  <c r="A167" i="55"/>
  <c r="B167" i="55"/>
  <c r="C167" i="55"/>
  <c r="A168" i="55"/>
  <c r="B168" i="55"/>
  <c r="C168" i="55"/>
  <c r="A169" i="55"/>
  <c r="B169" i="55"/>
  <c r="C169" i="55"/>
  <c r="A170" i="55"/>
  <c r="B170" i="55"/>
  <c r="C170" i="55"/>
  <c r="A171" i="55"/>
  <c r="B171" i="55"/>
  <c r="C171" i="55"/>
  <c r="A172" i="55"/>
  <c r="B172" i="55"/>
  <c r="C172" i="55"/>
  <c r="A173" i="55"/>
  <c r="B173" i="55"/>
  <c r="C173" i="55"/>
  <c r="A174" i="55"/>
  <c r="B174" i="55"/>
  <c r="C174" i="55"/>
  <c r="A175" i="55"/>
  <c r="B175" i="55"/>
  <c r="C175" i="55"/>
  <c r="A176" i="55"/>
  <c r="B176" i="55"/>
  <c r="C176" i="55"/>
  <c r="A177" i="55"/>
  <c r="B177" i="55"/>
  <c r="C177" i="55"/>
  <c r="A178" i="55"/>
  <c r="B178" i="55"/>
  <c r="C178" i="55"/>
  <c r="A179" i="55"/>
  <c r="B179" i="55"/>
  <c r="C179" i="55"/>
  <c r="A180" i="55"/>
  <c r="B180" i="55"/>
  <c r="C180" i="55"/>
  <c r="A181" i="55"/>
  <c r="B181" i="55"/>
  <c r="C181" i="55"/>
  <c r="A182" i="55"/>
  <c r="B182" i="55"/>
  <c r="C182" i="55"/>
  <c r="A183" i="55"/>
  <c r="B183" i="55"/>
  <c r="C183" i="55"/>
  <c r="A184" i="55"/>
  <c r="B184" i="55"/>
  <c r="C184" i="55"/>
  <c r="A185" i="55"/>
  <c r="B185" i="55"/>
  <c r="C185" i="55"/>
  <c r="A186" i="55"/>
  <c r="B186" i="55"/>
  <c r="C186" i="55"/>
  <c r="A187" i="55"/>
  <c r="B187" i="55"/>
  <c r="C187" i="55"/>
  <c r="A188" i="55"/>
  <c r="B188" i="55"/>
  <c r="C188" i="55"/>
  <c r="A189" i="55"/>
  <c r="B189" i="55"/>
  <c r="C189" i="55"/>
  <c r="A190" i="55"/>
  <c r="B190" i="55"/>
  <c r="C190" i="55"/>
  <c r="A191" i="55"/>
  <c r="B191" i="55"/>
  <c r="C191" i="55"/>
  <c r="A192" i="55"/>
  <c r="B192" i="55"/>
  <c r="C192" i="55"/>
  <c r="A193" i="55"/>
  <c r="B193" i="55"/>
  <c r="C193" i="55"/>
  <c r="A194" i="55"/>
  <c r="B194" i="55"/>
  <c r="C194" i="55"/>
  <c r="A195" i="55"/>
  <c r="B195" i="55"/>
  <c r="C195" i="55"/>
  <c r="A196" i="55"/>
  <c r="B196" i="55"/>
  <c r="C196" i="55"/>
  <c r="A197" i="55"/>
  <c r="B197" i="55"/>
  <c r="C197" i="55"/>
  <c r="A198" i="55"/>
  <c r="B198" i="55"/>
  <c r="C198" i="55"/>
  <c r="A199" i="55"/>
  <c r="B199" i="55"/>
  <c r="C199" i="55"/>
  <c r="A200" i="55"/>
  <c r="B200" i="55"/>
  <c r="C200" i="55"/>
  <c r="A201" i="55"/>
  <c r="B201" i="55"/>
  <c r="C201" i="55"/>
  <c r="A202" i="55"/>
  <c r="B202" i="55"/>
  <c r="C202" i="55"/>
  <c r="A203" i="55"/>
  <c r="B203" i="55"/>
  <c r="C203" i="55"/>
  <c r="A204" i="55"/>
  <c r="B204" i="55"/>
  <c r="C204" i="55"/>
  <c r="A205" i="55"/>
  <c r="B205" i="55"/>
  <c r="C205" i="55"/>
  <c r="A206" i="55"/>
  <c r="B206" i="55"/>
  <c r="C206" i="55"/>
  <c r="A207" i="55"/>
  <c r="B207" i="55"/>
  <c r="C207" i="55"/>
  <c r="A208" i="55"/>
  <c r="B208" i="55"/>
  <c r="C208" i="55"/>
  <c r="A209" i="55"/>
  <c r="B209" i="55"/>
  <c r="C209" i="55"/>
  <c r="A210" i="55"/>
  <c r="B210" i="55"/>
  <c r="C210" i="55"/>
  <c r="A211" i="55"/>
  <c r="B211" i="55"/>
  <c r="C211" i="55"/>
  <c r="A212" i="55"/>
  <c r="B212" i="55"/>
  <c r="C212" i="55"/>
  <c r="A213" i="55"/>
  <c r="B213" i="55"/>
  <c r="C213" i="55"/>
  <c r="A214" i="55"/>
  <c r="B214" i="55"/>
  <c r="C214" i="55"/>
  <c r="A215" i="55"/>
  <c r="B215" i="55"/>
  <c r="C215" i="55"/>
  <c r="A216" i="55"/>
  <c r="B216" i="55"/>
  <c r="C216" i="55"/>
  <c r="A217" i="55"/>
  <c r="B217" i="55"/>
  <c r="C217" i="55"/>
  <c r="A218" i="55"/>
  <c r="B218" i="55"/>
  <c r="C218" i="55"/>
  <c r="A219" i="55"/>
  <c r="B219" i="55"/>
  <c r="C219" i="55"/>
  <c r="A220" i="55"/>
  <c r="B220" i="55"/>
  <c r="C220" i="55"/>
  <c r="A221" i="55"/>
  <c r="B221" i="55"/>
  <c r="C221" i="55"/>
  <c r="A222" i="55"/>
  <c r="B222" i="55"/>
  <c r="C222" i="55"/>
  <c r="A223" i="55"/>
  <c r="B223" i="55"/>
  <c r="C223" i="55"/>
  <c r="A224" i="55"/>
  <c r="B224" i="55"/>
  <c r="C224" i="55"/>
  <c r="A225" i="55"/>
  <c r="B225" i="55"/>
  <c r="C225" i="55"/>
  <c r="A226" i="55"/>
  <c r="B226" i="55"/>
  <c r="C226" i="55"/>
  <c r="A227" i="55"/>
  <c r="B227" i="55"/>
  <c r="C227" i="55"/>
  <c r="A228" i="55"/>
  <c r="B228" i="55"/>
  <c r="C228" i="55"/>
  <c r="A229" i="55"/>
  <c r="B229" i="55"/>
  <c r="C229" i="55"/>
  <c r="A230" i="55"/>
  <c r="B230" i="55"/>
  <c r="C230" i="55"/>
  <c r="A231" i="55"/>
  <c r="B231" i="55"/>
  <c r="C231" i="55"/>
  <c r="A232" i="55"/>
  <c r="B232" i="55"/>
  <c r="C232" i="55"/>
  <c r="A233" i="55"/>
  <c r="B233" i="55"/>
  <c r="C233" i="55"/>
  <c r="A234" i="55"/>
  <c r="B234" i="55"/>
  <c r="C234" i="55"/>
  <c r="A235" i="55"/>
  <c r="B235" i="55"/>
  <c r="C235" i="55"/>
  <c r="A236" i="55"/>
  <c r="B236" i="55"/>
  <c r="C236" i="55"/>
  <c r="A237" i="55"/>
  <c r="B237" i="55"/>
  <c r="C237" i="55"/>
  <c r="A238" i="55"/>
  <c r="B238" i="55"/>
  <c r="C238" i="55"/>
  <c r="A239" i="55"/>
  <c r="B239" i="55"/>
  <c r="C239" i="55"/>
  <c r="A240" i="55"/>
  <c r="B240" i="55"/>
  <c r="C240" i="55"/>
  <c r="A241" i="55"/>
  <c r="B241" i="55"/>
  <c r="C241" i="55"/>
  <c r="A242" i="55"/>
  <c r="B242" i="55"/>
  <c r="C242" i="55"/>
  <c r="A243" i="55"/>
  <c r="B243" i="55"/>
  <c r="C243" i="55"/>
  <c r="A244" i="55"/>
  <c r="B244" i="55"/>
  <c r="C244" i="55"/>
  <c r="A245" i="55"/>
  <c r="B245" i="55"/>
  <c r="C245" i="55"/>
  <c r="A246" i="55"/>
  <c r="B246" i="55"/>
  <c r="C246" i="55"/>
  <c r="A247" i="55"/>
  <c r="B247" i="55"/>
  <c r="C247" i="55"/>
  <c r="A248" i="55"/>
  <c r="B248" i="55"/>
  <c r="C248" i="55"/>
  <c r="A249" i="55"/>
  <c r="B249" i="55"/>
  <c r="C249" i="55"/>
  <c r="A250" i="55"/>
  <c r="B250" i="55"/>
  <c r="C250" i="55"/>
  <c r="A251" i="55"/>
  <c r="B251" i="55"/>
  <c r="C251" i="55"/>
  <c r="A252" i="55"/>
  <c r="B252" i="55"/>
  <c r="C252" i="55"/>
  <c r="A253" i="55"/>
  <c r="B253" i="55"/>
  <c r="C253" i="55"/>
  <c r="A254" i="55"/>
  <c r="B254" i="55"/>
  <c r="C254" i="55"/>
  <c r="A255" i="55"/>
  <c r="B255" i="55"/>
  <c r="C255" i="55"/>
  <c r="A256" i="55"/>
  <c r="B256" i="55"/>
  <c r="C256" i="55"/>
  <c r="A257" i="55"/>
  <c r="B257" i="55"/>
  <c r="C257" i="55"/>
  <c r="A258" i="55"/>
  <c r="B258" i="55"/>
  <c r="C258" i="55"/>
  <c r="A259" i="55"/>
  <c r="B259" i="55"/>
  <c r="C259" i="55"/>
  <c r="A260" i="55"/>
  <c r="B260" i="55"/>
  <c r="C260" i="55"/>
  <c r="A261" i="55"/>
  <c r="B261" i="55"/>
  <c r="C261" i="55"/>
  <c r="A262" i="55"/>
  <c r="B262" i="55"/>
  <c r="C262" i="55"/>
  <c r="A263" i="55"/>
  <c r="B263" i="55"/>
  <c r="C263" i="55"/>
  <c r="A264" i="55"/>
  <c r="B264" i="55"/>
  <c r="C264" i="55"/>
  <c r="A265" i="55"/>
  <c r="B265" i="55"/>
  <c r="C265" i="55"/>
  <c r="A266" i="55"/>
  <c r="B266" i="55"/>
  <c r="C266" i="55"/>
  <c r="A267" i="55"/>
  <c r="B267" i="55"/>
  <c r="C267" i="55"/>
  <c r="A268" i="55"/>
  <c r="B268" i="55"/>
  <c r="C268" i="55"/>
  <c r="A269" i="55"/>
  <c r="B269" i="55"/>
  <c r="C269" i="55"/>
  <c r="A270" i="55"/>
  <c r="B270" i="55"/>
  <c r="C270" i="55"/>
  <c r="A271" i="55"/>
  <c r="B271" i="55"/>
  <c r="C271" i="55"/>
  <c r="A272" i="55"/>
  <c r="B272" i="55"/>
  <c r="C272" i="55"/>
  <c r="A273" i="55"/>
  <c r="B273" i="55"/>
  <c r="C273" i="55"/>
  <c r="A274" i="55"/>
  <c r="B274" i="55"/>
  <c r="C274" i="55"/>
  <c r="A275" i="55"/>
  <c r="B275" i="55"/>
  <c r="C275" i="55"/>
  <c r="A276" i="55"/>
  <c r="B276" i="55"/>
  <c r="C276" i="55"/>
  <c r="A277" i="55"/>
  <c r="B277" i="55"/>
  <c r="C277" i="55"/>
  <c r="A278" i="55"/>
  <c r="B278" i="55"/>
  <c r="C278" i="55"/>
  <c r="A279" i="55"/>
  <c r="B279" i="55"/>
  <c r="C279" i="55"/>
  <c r="A280" i="55"/>
  <c r="B280" i="55"/>
  <c r="C280" i="55"/>
  <c r="A281" i="55"/>
  <c r="B281" i="55"/>
  <c r="C281" i="55"/>
  <c r="A282" i="55"/>
  <c r="B282" i="55"/>
  <c r="C282" i="55"/>
  <c r="A283" i="55"/>
  <c r="B283" i="55"/>
  <c r="C283" i="55"/>
  <c r="A284" i="55"/>
  <c r="B284" i="55"/>
  <c r="C284" i="55"/>
  <c r="A285" i="55"/>
  <c r="B285" i="55"/>
  <c r="C285" i="55"/>
  <c r="A286" i="55"/>
  <c r="B286" i="55"/>
  <c r="C286" i="55"/>
  <c r="A287" i="55"/>
  <c r="B287" i="55"/>
  <c r="C287" i="55"/>
  <c r="A288" i="55"/>
  <c r="B288" i="55"/>
  <c r="C288" i="55"/>
  <c r="A289" i="55"/>
  <c r="B289" i="55"/>
  <c r="C289" i="55"/>
  <c r="A290" i="55"/>
  <c r="B290" i="55"/>
  <c r="C290" i="55"/>
  <c r="A291" i="55"/>
  <c r="B291" i="55"/>
  <c r="C291" i="55"/>
  <c r="A292" i="55"/>
  <c r="B292" i="55"/>
  <c r="C292" i="55"/>
  <c r="A293" i="55"/>
  <c r="B293" i="55"/>
  <c r="C293" i="55"/>
  <c r="A294" i="55"/>
  <c r="B294" i="55"/>
  <c r="C294" i="55"/>
  <c r="A295" i="55"/>
  <c r="B295" i="55"/>
  <c r="C295" i="55"/>
  <c r="A296" i="55"/>
  <c r="B296" i="55"/>
  <c r="C296" i="55"/>
  <c r="A297" i="55"/>
  <c r="B297" i="55"/>
  <c r="C297" i="55"/>
  <c r="A298" i="55"/>
  <c r="B298" i="55"/>
  <c r="C298" i="55"/>
  <c r="A299" i="55"/>
  <c r="B299" i="55"/>
  <c r="C299" i="55"/>
  <c r="A300" i="55"/>
  <c r="B300" i="55"/>
  <c r="C300" i="55"/>
  <c r="A301" i="55"/>
  <c r="B301" i="55"/>
  <c r="C301" i="55"/>
  <c r="A302" i="55"/>
  <c r="B302" i="55"/>
  <c r="C302" i="55"/>
  <c r="A303" i="55"/>
  <c r="B303" i="55"/>
  <c r="C303" i="55"/>
  <c r="A304" i="55"/>
  <c r="B304" i="55"/>
  <c r="C304" i="55"/>
  <c r="A305" i="55"/>
  <c r="B305" i="55"/>
  <c r="C305" i="55"/>
  <c r="A306" i="55"/>
  <c r="B306" i="55"/>
  <c r="C306" i="55"/>
  <c r="A307" i="55"/>
  <c r="B307" i="55"/>
  <c r="C307" i="55"/>
  <c r="A308" i="55"/>
  <c r="B308" i="55"/>
  <c r="C308" i="55"/>
  <c r="A309" i="55"/>
  <c r="B309" i="55"/>
  <c r="C309" i="55"/>
  <c r="A310" i="55"/>
  <c r="B310" i="55"/>
  <c r="C310" i="55"/>
  <c r="A311" i="55"/>
  <c r="B311" i="55"/>
  <c r="C311" i="55"/>
  <c r="A312" i="55"/>
  <c r="B312" i="55"/>
  <c r="C312" i="55"/>
  <c r="A313" i="55"/>
  <c r="B313" i="55"/>
  <c r="C313" i="55"/>
  <c r="A314" i="55"/>
  <c r="B314" i="55"/>
  <c r="C314" i="55"/>
  <c r="A315" i="55"/>
  <c r="B315" i="55"/>
  <c r="C315" i="55"/>
  <c r="A316" i="55"/>
  <c r="B316" i="55"/>
  <c r="C316" i="55"/>
  <c r="A317" i="55"/>
  <c r="B317" i="55"/>
  <c r="C317" i="55"/>
  <c r="A318" i="55"/>
  <c r="B318" i="55"/>
  <c r="C318" i="55"/>
  <c r="A319" i="55"/>
  <c r="B319" i="55"/>
  <c r="C319" i="55"/>
  <c r="A320" i="55"/>
  <c r="B320" i="55"/>
  <c r="C320" i="55"/>
  <c r="A321" i="55"/>
  <c r="B321" i="55"/>
  <c r="C321" i="55"/>
  <c r="A322" i="55"/>
  <c r="B322" i="55"/>
  <c r="C322" i="55"/>
  <c r="A323" i="55"/>
  <c r="B323" i="55"/>
  <c r="C323" i="55"/>
  <c r="A324" i="55"/>
  <c r="B324" i="55"/>
  <c r="C324" i="55"/>
  <c r="A325" i="55"/>
  <c r="B325" i="55"/>
  <c r="C325" i="55"/>
  <c r="A326" i="55"/>
  <c r="B326" i="55"/>
  <c r="C326" i="55"/>
  <c r="A327" i="55"/>
  <c r="B327" i="55"/>
  <c r="C327" i="55"/>
  <c r="A328" i="55"/>
  <c r="B328" i="55"/>
  <c r="C328" i="55"/>
  <c r="A329" i="55"/>
  <c r="B329" i="55"/>
  <c r="C329" i="55"/>
  <c r="A330" i="55"/>
  <c r="B330" i="55"/>
  <c r="C330" i="55"/>
  <c r="A331" i="55"/>
  <c r="B331" i="55"/>
  <c r="C331" i="55"/>
  <c r="A332" i="55"/>
  <c r="B332" i="55"/>
  <c r="C332" i="55"/>
  <c r="A333" i="55"/>
  <c r="B333" i="55"/>
  <c r="C333" i="55"/>
  <c r="A334" i="55"/>
  <c r="B334" i="55"/>
  <c r="C334" i="55"/>
  <c r="A335" i="55"/>
  <c r="B335" i="55"/>
  <c r="C335" i="55"/>
  <c r="A336" i="55"/>
  <c r="B336" i="55"/>
  <c r="C336" i="55"/>
  <c r="A337" i="55"/>
  <c r="B337" i="55"/>
  <c r="C337" i="55"/>
  <c r="A338" i="55"/>
  <c r="B338" i="55"/>
  <c r="C338" i="55"/>
  <c r="A339" i="55"/>
  <c r="B339" i="55"/>
  <c r="C339" i="55"/>
  <c r="A340" i="55"/>
  <c r="B340" i="55"/>
  <c r="C340" i="55"/>
  <c r="A341" i="55"/>
  <c r="B341" i="55"/>
  <c r="C341" i="55"/>
  <c r="A342" i="55"/>
  <c r="B342" i="55"/>
  <c r="C342" i="55"/>
  <c r="A343" i="55"/>
  <c r="B343" i="55"/>
  <c r="C343" i="55"/>
  <c r="A344" i="55"/>
  <c r="B344" i="55"/>
  <c r="C344" i="55"/>
  <c r="A345" i="55"/>
  <c r="B345" i="55"/>
  <c r="C345" i="55"/>
  <c r="A346" i="55"/>
  <c r="B346" i="55"/>
  <c r="C346" i="55"/>
  <c r="A347" i="55"/>
  <c r="B347" i="55"/>
  <c r="C347" i="55"/>
  <c r="A348" i="55"/>
  <c r="B348" i="55"/>
  <c r="C348" i="55"/>
  <c r="A349" i="55"/>
  <c r="B349" i="55"/>
  <c r="C349" i="55"/>
  <c r="A350" i="55"/>
  <c r="B350" i="55"/>
  <c r="C350" i="55"/>
  <c r="A351" i="55"/>
  <c r="B351" i="55"/>
  <c r="C351" i="55"/>
  <c r="A352" i="55"/>
  <c r="B352" i="55"/>
  <c r="C352" i="55"/>
  <c r="A353" i="55"/>
  <c r="B353" i="55"/>
  <c r="C353" i="55"/>
  <c r="A354" i="55"/>
  <c r="B354" i="55"/>
  <c r="C354" i="55"/>
  <c r="A355" i="55"/>
  <c r="B355" i="55"/>
  <c r="C355" i="55"/>
  <c r="A356" i="55"/>
  <c r="B356" i="55"/>
  <c r="C356" i="55"/>
  <c r="A357" i="55"/>
  <c r="B357" i="55"/>
  <c r="C357" i="55"/>
  <c r="A358" i="55"/>
  <c r="B358" i="55"/>
  <c r="C358" i="55"/>
  <c r="A359" i="55"/>
  <c r="B359" i="55"/>
  <c r="C359" i="55"/>
  <c r="A360" i="55"/>
  <c r="B360" i="55"/>
  <c r="C360" i="55"/>
  <c r="A361" i="55"/>
  <c r="B361" i="55"/>
  <c r="C361" i="55"/>
  <c r="A362" i="55"/>
  <c r="B362" i="55"/>
  <c r="C362" i="55"/>
  <c r="A363" i="55"/>
  <c r="B363" i="55"/>
  <c r="C363" i="55"/>
  <c r="A364" i="55"/>
  <c r="B364" i="55"/>
  <c r="C364" i="55"/>
  <c r="A365" i="55"/>
  <c r="B365" i="55"/>
  <c r="C365" i="55"/>
  <c r="A366" i="55"/>
  <c r="B366" i="55"/>
  <c r="C366" i="55"/>
  <c r="A367" i="55"/>
  <c r="B367" i="55"/>
  <c r="C367" i="55"/>
  <c r="A368" i="55"/>
  <c r="B368" i="55"/>
  <c r="C368" i="55"/>
  <c r="A369" i="55"/>
  <c r="B369" i="55"/>
  <c r="C369" i="55"/>
  <c r="A370" i="55"/>
  <c r="B370" i="55"/>
  <c r="C370" i="55"/>
  <c r="A371" i="55"/>
  <c r="B371" i="55"/>
  <c r="C371" i="55"/>
  <c r="A372" i="55"/>
  <c r="B372" i="55"/>
  <c r="C372" i="55"/>
  <c r="A373" i="55"/>
  <c r="B373" i="55"/>
  <c r="C373" i="55"/>
  <c r="A374" i="55"/>
  <c r="B374" i="55"/>
  <c r="C374" i="55"/>
  <c r="A375" i="55"/>
  <c r="B375" i="55"/>
  <c r="C375" i="55"/>
  <c r="A376" i="55"/>
  <c r="B376" i="55"/>
  <c r="C376" i="55"/>
  <c r="A377" i="55"/>
  <c r="B377" i="55"/>
  <c r="C377" i="55"/>
  <c r="A378" i="55"/>
  <c r="B378" i="55"/>
  <c r="C378" i="55"/>
  <c r="A379" i="55"/>
  <c r="B379" i="55"/>
  <c r="C379" i="55"/>
  <c r="A380" i="55"/>
  <c r="B380" i="55"/>
  <c r="C380" i="55"/>
  <c r="A381" i="55"/>
  <c r="B381" i="55"/>
  <c r="C381" i="55"/>
  <c r="A382" i="55"/>
  <c r="B382" i="55"/>
  <c r="C382" i="55"/>
  <c r="A383" i="55"/>
  <c r="B383" i="55"/>
  <c r="C383" i="55"/>
  <c r="A384" i="55"/>
  <c r="B384" i="55"/>
  <c r="C384" i="55"/>
  <c r="A385" i="55"/>
  <c r="B385" i="55"/>
  <c r="C385" i="55"/>
  <c r="A386" i="55"/>
  <c r="B386" i="55"/>
  <c r="C386" i="55"/>
  <c r="A387" i="55"/>
  <c r="B387" i="55"/>
  <c r="C387" i="55"/>
  <c r="A388" i="55"/>
  <c r="B388" i="55"/>
  <c r="C388" i="55"/>
  <c r="A389" i="55"/>
  <c r="B389" i="55"/>
  <c r="C389" i="55"/>
  <c r="A390" i="55"/>
  <c r="B390" i="55"/>
  <c r="C390" i="55"/>
  <c r="A391" i="55"/>
  <c r="B391" i="55"/>
  <c r="C391" i="55"/>
  <c r="A392" i="55"/>
  <c r="B392" i="55"/>
  <c r="C392" i="55"/>
  <c r="A393" i="55"/>
  <c r="B393" i="55"/>
  <c r="C393" i="55"/>
  <c r="A394" i="55"/>
  <c r="B394" i="55"/>
  <c r="C394" i="55"/>
  <c r="A395" i="55"/>
  <c r="B395" i="55"/>
  <c r="C395" i="55"/>
  <c r="A396" i="55"/>
  <c r="B396" i="55"/>
  <c r="C396" i="55"/>
  <c r="A397" i="55"/>
  <c r="B397" i="55"/>
  <c r="C397" i="55"/>
  <c r="A398" i="55"/>
  <c r="B398" i="55"/>
  <c r="C398" i="55"/>
  <c r="A399" i="55"/>
  <c r="B399" i="55"/>
  <c r="C399" i="55"/>
  <c r="A400" i="55"/>
  <c r="B400" i="55"/>
  <c r="C400" i="55"/>
  <c r="A401" i="55"/>
  <c r="B401" i="55"/>
  <c r="C401" i="55"/>
  <c r="A402" i="55"/>
  <c r="B402" i="55"/>
  <c r="C402" i="55"/>
  <c r="A403" i="55"/>
  <c r="B403" i="55"/>
  <c r="C403" i="55"/>
  <c r="A404" i="55"/>
  <c r="B404" i="55"/>
  <c r="C404" i="55"/>
  <c r="A405" i="55"/>
  <c r="B405" i="55"/>
  <c r="C405" i="55"/>
  <c r="A406" i="55"/>
  <c r="B406" i="55"/>
  <c r="C406" i="55"/>
  <c r="A407" i="55"/>
  <c r="B407" i="55"/>
  <c r="C407" i="55"/>
  <c r="A408" i="55"/>
  <c r="B408" i="55"/>
  <c r="C408" i="55"/>
  <c r="A409" i="55"/>
  <c r="B409" i="55"/>
  <c r="C409" i="55"/>
  <c r="A410" i="55"/>
  <c r="B410" i="55"/>
  <c r="C410" i="55"/>
  <c r="A411" i="55"/>
  <c r="B411" i="55"/>
  <c r="C411" i="55"/>
  <c r="A412" i="55"/>
  <c r="B412" i="55"/>
  <c r="C412" i="55"/>
  <c r="A413" i="55"/>
  <c r="B413" i="55"/>
  <c r="C413" i="55"/>
  <c r="A414" i="55"/>
  <c r="B414" i="55"/>
  <c r="C414" i="55"/>
  <c r="A415" i="55"/>
  <c r="B415" i="55"/>
  <c r="C415" i="55"/>
  <c r="A416" i="55"/>
  <c r="B416" i="55"/>
  <c r="C416" i="55"/>
  <c r="A417" i="55"/>
  <c r="B417" i="55"/>
  <c r="C417" i="55"/>
  <c r="A418" i="55"/>
  <c r="B418" i="55"/>
  <c r="C418" i="55"/>
  <c r="A419" i="55"/>
  <c r="B419" i="55"/>
  <c r="C419" i="55"/>
  <c r="A420" i="55"/>
  <c r="B420" i="55"/>
  <c r="C420" i="55"/>
  <c r="A421" i="55"/>
  <c r="B421" i="55"/>
  <c r="C421" i="55"/>
  <c r="A422" i="55"/>
  <c r="B422" i="55"/>
  <c r="C422" i="55"/>
  <c r="A423" i="55"/>
  <c r="B423" i="55"/>
  <c r="C423" i="55"/>
  <c r="A424" i="55"/>
  <c r="B424" i="55"/>
  <c r="C424" i="55"/>
  <c r="A425" i="55"/>
  <c r="B425" i="55"/>
  <c r="C425" i="55"/>
  <c r="A426" i="55"/>
  <c r="B426" i="55"/>
  <c r="C426" i="55"/>
  <c r="A427" i="55"/>
  <c r="B427" i="55"/>
  <c r="C427" i="55"/>
  <c r="A428" i="55"/>
  <c r="B428" i="55"/>
  <c r="C428" i="55"/>
  <c r="A429" i="55"/>
  <c r="B429" i="55"/>
  <c r="C429" i="55"/>
  <c r="A430" i="55"/>
  <c r="B430" i="55"/>
  <c r="C430" i="55"/>
  <c r="A431" i="55"/>
  <c r="B431" i="55"/>
  <c r="C431" i="55"/>
  <c r="A432" i="55"/>
  <c r="B432" i="55"/>
  <c r="C432" i="55"/>
  <c r="A433" i="55"/>
  <c r="B433" i="55"/>
  <c r="C433" i="55"/>
  <c r="A434" i="55"/>
  <c r="B434" i="55"/>
  <c r="C434" i="55"/>
  <c r="A435" i="55"/>
  <c r="B435" i="55"/>
  <c r="C435" i="55"/>
  <c r="A436" i="55"/>
  <c r="B436" i="55"/>
  <c r="C436" i="55"/>
  <c r="A437" i="55"/>
  <c r="B437" i="55"/>
  <c r="C437" i="55"/>
  <c r="A438" i="55"/>
  <c r="B438" i="55"/>
  <c r="C438" i="55"/>
  <c r="A439" i="55"/>
  <c r="B439" i="55"/>
  <c r="C439" i="55"/>
  <c r="A440" i="55"/>
  <c r="B440" i="55"/>
  <c r="C440" i="55"/>
  <c r="A441" i="55"/>
  <c r="B441" i="55"/>
  <c r="C441" i="55"/>
  <c r="A442" i="55"/>
  <c r="B442" i="55"/>
  <c r="C442" i="55"/>
  <c r="A443" i="55"/>
  <c r="B443" i="55"/>
  <c r="C443" i="55"/>
  <c r="A444" i="55"/>
  <c r="B444" i="55"/>
  <c r="C444" i="55"/>
  <c r="A445" i="55"/>
  <c r="B445" i="55"/>
  <c r="C445" i="55"/>
  <c r="A446" i="55"/>
  <c r="B446" i="55"/>
  <c r="C446" i="55"/>
  <c r="A447" i="55"/>
  <c r="B447" i="55"/>
  <c r="C447" i="55"/>
  <c r="A448" i="55"/>
  <c r="B448" i="55"/>
  <c r="C448" i="55"/>
  <c r="A449" i="55"/>
  <c r="B449" i="55"/>
  <c r="C449" i="55"/>
  <c r="A450" i="55"/>
  <c r="B450" i="55"/>
  <c r="C450" i="55"/>
  <c r="A451" i="55"/>
  <c r="B451" i="55"/>
  <c r="C451" i="55"/>
  <c r="A452" i="55"/>
  <c r="B452" i="55"/>
  <c r="C452" i="55"/>
  <c r="A453" i="55"/>
  <c r="B453" i="55"/>
  <c r="C453" i="55"/>
  <c r="A454" i="55"/>
  <c r="B454" i="55"/>
  <c r="C454" i="55"/>
  <c r="A455" i="55"/>
  <c r="B455" i="55"/>
  <c r="C455" i="55"/>
  <c r="A456" i="55"/>
  <c r="B456" i="55"/>
  <c r="C456" i="55"/>
  <c r="A457" i="55"/>
  <c r="B457" i="55"/>
  <c r="C457" i="55"/>
  <c r="A458" i="55"/>
  <c r="B458" i="55"/>
  <c r="C458" i="55"/>
  <c r="A459" i="55"/>
  <c r="B459" i="55"/>
  <c r="C459" i="55"/>
  <c r="A460" i="55"/>
  <c r="B460" i="55"/>
  <c r="C460" i="55"/>
  <c r="A461" i="55"/>
  <c r="B461" i="55"/>
  <c r="C461" i="55"/>
  <c r="A462" i="55"/>
  <c r="B462" i="55"/>
  <c r="C462" i="55"/>
  <c r="A463" i="55"/>
  <c r="B463" i="55"/>
  <c r="C463" i="55"/>
  <c r="A464" i="55"/>
  <c r="B464" i="55"/>
  <c r="C464" i="55"/>
  <c r="A465" i="55"/>
  <c r="B465" i="55"/>
  <c r="C465" i="55"/>
  <c r="A466" i="55"/>
  <c r="B466" i="55"/>
  <c r="C466" i="55"/>
  <c r="A467" i="55"/>
  <c r="B467" i="55"/>
  <c r="C467" i="55"/>
  <c r="A468" i="55"/>
  <c r="B468" i="55"/>
  <c r="C468" i="55"/>
  <c r="A469" i="55"/>
  <c r="B469" i="55"/>
  <c r="C469" i="55"/>
  <c r="A470" i="55"/>
  <c r="B470" i="55"/>
  <c r="C470" i="55"/>
  <c r="A471" i="55"/>
  <c r="B471" i="55"/>
  <c r="C471" i="55"/>
  <c r="A472" i="55"/>
  <c r="B472" i="55"/>
  <c r="C472" i="55"/>
  <c r="A473" i="55"/>
  <c r="B473" i="55"/>
  <c r="C473" i="55"/>
  <c r="A474" i="55"/>
  <c r="B474" i="55"/>
  <c r="C474" i="55"/>
  <c r="A475" i="55"/>
  <c r="B475" i="55"/>
  <c r="C475" i="55"/>
  <c r="A476" i="55"/>
  <c r="B476" i="55"/>
  <c r="C476" i="55"/>
  <c r="A477" i="55"/>
  <c r="B477" i="55"/>
  <c r="C477" i="55"/>
  <c r="A478" i="55"/>
  <c r="B478" i="55"/>
  <c r="C478" i="55"/>
  <c r="A479" i="55"/>
  <c r="B479" i="55"/>
  <c r="C479" i="55"/>
  <c r="A480" i="55"/>
  <c r="B480" i="55"/>
  <c r="C480" i="55"/>
  <c r="A481" i="55"/>
  <c r="B481" i="55"/>
  <c r="C481" i="55"/>
  <c r="A482" i="55"/>
  <c r="B482" i="55"/>
  <c r="C482" i="55"/>
  <c r="A483" i="55"/>
  <c r="B483" i="55"/>
  <c r="C483" i="55"/>
  <c r="A484" i="55"/>
  <c r="B484" i="55"/>
  <c r="C484" i="55"/>
  <c r="A485" i="55"/>
  <c r="B485" i="55"/>
  <c r="C485" i="55"/>
  <c r="A486" i="55"/>
  <c r="B486" i="55"/>
  <c r="C486" i="55"/>
  <c r="A487" i="55"/>
  <c r="B487" i="55"/>
  <c r="C487" i="55"/>
  <c r="A488" i="55"/>
  <c r="B488" i="55"/>
  <c r="C488" i="55"/>
  <c r="A489" i="55"/>
  <c r="B489" i="55"/>
  <c r="C489" i="55"/>
  <c r="A490" i="55"/>
  <c r="B490" i="55"/>
  <c r="C490" i="55"/>
  <c r="A491" i="55"/>
  <c r="B491" i="55"/>
  <c r="C491" i="55"/>
  <c r="A492" i="55"/>
  <c r="B492" i="55"/>
  <c r="C492" i="55"/>
  <c r="A493" i="55"/>
  <c r="B493" i="55"/>
  <c r="C493" i="55"/>
  <c r="A494" i="55"/>
  <c r="B494" i="55"/>
  <c r="C494" i="55"/>
  <c r="A495" i="55"/>
  <c r="B495" i="55"/>
  <c r="C495" i="55"/>
  <c r="A496" i="55"/>
  <c r="B496" i="55"/>
  <c r="C496" i="55"/>
  <c r="A497" i="55"/>
  <c r="B497" i="55"/>
  <c r="C497" i="55"/>
  <c r="A498" i="55"/>
  <c r="B498" i="55"/>
  <c r="C498" i="55"/>
  <c r="A499" i="55"/>
  <c r="B499" i="55"/>
  <c r="C499" i="55"/>
  <c r="A500" i="55"/>
  <c r="B500" i="55"/>
  <c r="C500" i="55"/>
  <c r="A501" i="55"/>
  <c r="B501" i="55"/>
  <c r="C501" i="55"/>
  <c r="A502" i="55"/>
  <c r="B502" i="55"/>
  <c r="C502" i="55"/>
  <c r="A503" i="55"/>
  <c r="B503" i="55"/>
  <c r="C503" i="55"/>
  <c r="A504" i="55"/>
  <c r="B504" i="55"/>
  <c r="C504" i="55"/>
  <c r="A505" i="55"/>
  <c r="B505" i="55"/>
  <c r="C505" i="55"/>
  <c r="A506" i="55"/>
  <c r="B506" i="55"/>
  <c r="C506" i="55"/>
  <c r="A507" i="55"/>
  <c r="B507" i="55"/>
  <c r="C507" i="55"/>
  <c r="A508" i="55"/>
  <c r="B508" i="55"/>
  <c r="C508" i="55"/>
  <c r="A509" i="55"/>
  <c r="B509" i="55"/>
  <c r="C509" i="55"/>
  <c r="A510" i="55"/>
  <c r="B510" i="55"/>
  <c r="C510" i="55"/>
  <c r="A511" i="55"/>
  <c r="B511" i="55"/>
  <c r="C511" i="55"/>
  <c r="A512" i="55"/>
  <c r="B512" i="55"/>
  <c r="C512" i="55"/>
  <c r="A513" i="55"/>
  <c r="B513" i="55"/>
  <c r="C513" i="55"/>
  <c r="A514" i="55"/>
  <c r="B514" i="55"/>
  <c r="C514" i="55"/>
  <c r="A515" i="55"/>
  <c r="B515" i="55"/>
  <c r="C515" i="55"/>
  <c r="A516" i="55"/>
  <c r="B516" i="55"/>
  <c r="C516" i="55"/>
  <c r="A517" i="55"/>
  <c r="B517" i="55"/>
  <c r="C517" i="55"/>
  <c r="A518" i="55"/>
  <c r="B518" i="55"/>
  <c r="C518" i="55"/>
  <c r="A519" i="55"/>
  <c r="B519" i="55"/>
  <c r="C519" i="55"/>
  <c r="A520" i="55"/>
  <c r="B520" i="55"/>
  <c r="C520" i="55"/>
  <c r="A521" i="55"/>
  <c r="B521" i="55"/>
  <c r="C521" i="55"/>
  <c r="A522" i="55"/>
  <c r="B522" i="55"/>
  <c r="C522" i="55"/>
  <c r="A523" i="55"/>
  <c r="B523" i="55"/>
  <c r="C523" i="55"/>
  <c r="A524" i="55"/>
  <c r="B524" i="55"/>
  <c r="C524" i="55"/>
  <c r="A525" i="55"/>
  <c r="B525" i="55"/>
  <c r="C525" i="55"/>
  <c r="A526" i="55"/>
  <c r="B526" i="55"/>
  <c r="C526" i="55"/>
  <c r="A527" i="55"/>
  <c r="B527" i="55"/>
  <c r="C527" i="55"/>
  <c r="A528" i="55"/>
  <c r="B528" i="55"/>
  <c r="C528" i="55"/>
  <c r="A529" i="55"/>
  <c r="B529" i="55"/>
  <c r="C529" i="55"/>
  <c r="A530" i="55"/>
  <c r="B530" i="55"/>
  <c r="C530" i="55"/>
  <c r="A531" i="55"/>
  <c r="B531" i="55"/>
  <c r="C531" i="55"/>
  <c r="A532" i="55"/>
  <c r="B532" i="55"/>
  <c r="C532" i="55"/>
  <c r="A533" i="55"/>
  <c r="B533" i="55"/>
  <c r="C533" i="55"/>
  <c r="A534" i="55"/>
  <c r="B534" i="55"/>
  <c r="C534" i="55"/>
  <c r="A535" i="55"/>
  <c r="B535" i="55"/>
  <c r="C535" i="55"/>
  <c r="A536" i="55"/>
  <c r="B536" i="55"/>
  <c r="C536" i="55"/>
  <c r="A537" i="55"/>
  <c r="B537" i="55"/>
  <c r="C537" i="55"/>
  <c r="A538" i="55"/>
  <c r="B538" i="55"/>
  <c r="C538" i="55"/>
  <c r="A539" i="55"/>
  <c r="B539" i="55"/>
  <c r="C539" i="55"/>
  <c r="A540" i="55"/>
  <c r="B540" i="55"/>
  <c r="C540" i="55"/>
  <c r="A541" i="55"/>
  <c r="B541" i="55"/>
  <c r="C541" i="55"/>
  <c r="A542" i="55"/>
  <c r="B542" i="55"/>
  <c r="C542" i="55"/>
  <c r="A543" i="55"/>
  <c r="B543" i="55"/>
  <c r="C543" i="55"/>
  <c r="A544" i="55"/>
  <c r="B544" i="55"/>
  <c r="C544" i="55"/>
  <c r="A545" i="55"/>
  <c r="B545" i="55"/>
  <c r="C545" i="55"/>
  <c r="A546" i="55"/>
  <c r="B546" i="55"/>
  <c r="C546" i="55"/>
  <c r="A547" i="55"/>
  <c r="B547" i="55"/>
  <c r="C547" i="55"/>
  <c r="A548" i="55"/>
  <c r="B548" i="55"/>
  <c r="C548" i="55"/>
  <c r="A549" i="55"/>
  <c r="B549" i="55"/>
  <c r="C549" i="55"/>
  <c r="A550" i="55"/>
  <c r="B550" i="55"/>
  <c r="C550" i="55"/>
  <c r="A551" i="55"/>
  <c r="B551" i="55"/>
  <c r="C551" i="55"/>
  <c r="A552" i="55"/>
  <c r="B552" i="55"/>
  <c r="C552" i="55"/>
  <c r="A553" i="55"/>
  <c r="B553" i="55"/>
  <c r="C553" i="55"/>
  <c r="A554" i="55"/>
  <c r="B554" i="55"/>
  <c r="C554" i="55"/>
  <c r="A555" i="55"/>
  <c r="B555" i="55"/>
  <c r="C555" i="55"/>
  <c r="A556" i="55"/>
  <c r="B556" i="55"/>
  <c r="C556" i="55"/>
  <c r="A557" i="55"/>
  <c r="B557" i="55"/>
  <c r="C557" i="55"/>
  <c r="A558" i="55"/>
  <c r="B558" i="55"/>
  <c r="C558" i="55"/>
  <c r="A559" i="55"/>
  <c r="B559" i="55"/>
  <c r="C559" i="55"/>
  <c r="A560" i="55"/>
  <c r="B560" i="55"/>
  <c r="C560" i="55"/>
  <c r="A561" i="55"/>
  <c r="B561" i="55"/>
  <c r="C561" i="55"/>
  <c r="A562" i="55"/>
  <c r="B562" i="55"/>
  <c r="C562" i="55"/>
  <c r="A563" i="55"/>
  <c r="B563" i="55"/>
  <c r="C563" i="55"/>
  <c r="A564" i="55"/>
  <c r="B564" i="55"/>
  <c r="C564" i="55"/>
  <c r="A565" i="55"/>
  <c r="B565" i="55"/>
  <c r="C565" i="55"/>
  <c r="A566" i="55"/>
  <c r="B566" i="55"/>
  <c r="C566" i="55"/>
  <c r="A567" i="55"/>
  <c r="B567" i="55"/>
  <c r="C567" i="55"/>
  <c r="A568" i="55"/>
  <c r="B568" i="55"/>
  <c r="C568" i="55"/>
  <c r="A569" i="55"/>
  <c r="B569" i="55"/>
  <c r="C569" i="55"/>
  <c r="A570" i="55"/>
  <c r="B570" i="55"/>
  <c r="C570" i="55"/>
  <c r="A571" i="55"/>
  <c r="B571" i="55"/>
  <c r="C571" i="55"/>
  <c r="A572" i="55"/>
  <c r="B572" i="55"/>
  <c r="C572" i="55"/>
  <c r="A573" i="55"/>
  <c r="B573" i="55"/>
  <c r="C573" i="55"/>
  <c r="A574" i="55"/>
  <c r="B574" i="55"/>
  <c r="C574" i="55"/>
  <c r="A575" i="55"/>
  <c r="B575" i="55"/>
  <c r="C575" i="55"/>
  <c r="A576" i="55"/>
  <c r="B576" i="55"/>
  <c r="C576" i="55"/>
  <c r="A577" i="55"/>
  <c r="B577" i="55"/>
  <c r="C577" i="55"/>
  <c r="A578" i="55"/>
  <c r="B578" i="55"/>
  <c r="C578" i="55"/>
  <c r="A579" i="55"/>
  <c r="B579" i="55"/>
  <c r="C579" i="55"/>
  <c r="A580" i="55"/>
  <c r="B580" i="55"/>
  <c r="C580" i="55"/>
  <c r="A581" i="55"/>
  <c r="B581" i="55"/>
  <c r="C581" i="55"/>
  <c r="A582" i="55"/>
  <c r="B582" i="55"/>
  <c r="C582" i="55"/>
  <c r="A583" i="55"/>
  <c r="B583" i="55"/>
  <c r="C583" i="55"/>
  <c r="A584" i="55"/>
  <c r="B584" i="55"/>
  <c r="C584" i="55"/>
  <c r="A585" i="55"/>
  <c r="B585" i="55"/>
  <c r="C585" i="55"/>
  <c r="A586" i="55"/>
  <c r="B586" i="55"/>
  <c r="C586" i="55"/>
  <c r="A587" i="55"/>
  <c r="B587" i="55"/>
  <c r="C587" i="55"/>
  <c r="A588" i="55"/>
  <c r="B588" i="55"/>
  <c r="C588" i="55"/>
  <c r="A589" i="55"/>
  <c r="B589" i="55"/>
  <c r="C589" i="55"/>
  <c r="A590" i="55"/>
  <c r="B590" i="55"/>
  <c r="C590" i="55"/>
  <c r="A591" i="55"/>
  <c r="B591" i="55"/>
  <c r="C591" i="55"/>
  <c r="A592" i="55"/>
  <c r="B592" i="55"/>
  <c r="C592" i="55"/>
  <c r="A593" i="55"/>
  <c r="B593" i="55"/>
  <c r="C593" i="55"/>
  <c r="A594" i="55"/>
  <c r="B594" i="55"/>
  <c r="C594" i="55"/>
  <c r="A595" i="55"/>
  <c r="B595" i="55"/>
  <c r="C595" i="55"/>
  <c r="A596" i="55"/>
  <c r="B596" i="55"/>
  <c r="C596" i="55"/>
  <c r="A597" i="55"/>
  <c r="B597" i="55"/>
  <c r="C597" i="55"/>
  <c r="A598" i="55"/>
  <c r="B598" i="55"/>
  <c r="C598" i="55"/>
  <c r="A599" i="55"/>
  <c r="B599" i="55"/>
  <c r="C599" i="55"/>
  <c r="A600" i="55"/>
  <c r="B600" i="55"/>
  <c r="C600" i="55"/>
  <c r="A601" i="55"/>
  <c r="B601" i="55"/>
  <c r="C601" i="55"/>
  <c r="A602" i="55"/>
  <c r="B602" i="55"/>
  <c r="C602" i="55"/>
  <c r="A603" i="55"/>
  <c r="B603" i="55"/>
  <c r="C603" i="55"/>
  <c r="A604" i="55"/>
  <c r="B604" i="55"/>
  <c r="C604" i="55"/>
  <c r="A605" i="55"/>
  <c r="B605" i="55"/>
  <c r="C605" i="55"/>
  <c r="A606" i="55"/>
  <c r="B606" i="55"/>
  <c r="C606" i="55"/>
  <c r="A607" i="55"/>
  <c r="B607" i="55"/>
  <c r="C607" i="55"/>
  <c r="A608" i="55"/>
  <c r="B608" i="55"/>
  <c r="C608" i="55"/>
  <c r="A609" i="55"/>
  <c r="B609" i="55"/>
  <c r="C609" i="55"/>
  <c r="A610" i="55"/>
  <c r="B610" i="55"/>
  <c r="C610" i="55"/>
  <c r="A611" i="55"/>
  <c r="B611" i="55"/>
  <c r="C611" i="55"/>
  <c r="A612" i="55"/>
  <c r="B612" i="55"/>
  <c r="C612" i="55"/>
  <c r="A613" i="55"/>
  <c r="B613" i="55"/>
  <c r="C613" i="55"/>
  <c r="A614" i="55"/>
  <c r="B614" i="55"/>
  <c r="C614" i="55"/>
  <c r="A615" i="55"/>
  <c r="B615" i="55"/>
  <c r="C615" i="55"/>
  <c r="A616" i="55"/>
  <c r="B616" i="55"/>
  <c r="C616" i="55"/>
  <c r="A617" i="55"/>
  <c r="B617" i="55"/>
  <c r="C617" i="55"/>
  <c r="E617" i="55"/>
  <c r="F617" i="55"/>
  <c r="H617" i="55"/>
  <c r="I617" i="55"/>
  <c r="E13" i="55" l="1"/>
  <c r="C55" i="55"/>
  <c r="B55" i="55"/>
  <c r="A55" i="55"/>
  <c r="C54" i="55"/>
  <c r="B54" i="55"/>
  <c r="A54" i="55"/>
  <c r="C53" i="55"/>
  <c r="B53" i="55"/>
  <c r="A53" i="55"/>
  <c r="C52" i="55"/>
  <c r="B52" i="55"/>
  <c r="A52" i="55"/>
  <c r="C51" i="55"/>
  <c r="B51" i="55"/>
  <c r="A51" i="55"/>
  <c r="C50" i="55"/>
  <c r="B50" i="55"/>
  <c r="A50" i="55"/>
  <c r="C49" i="55"/>
  <c r="B49" i="55"/>
  <c r="A49" i="55"/>
  <c r="C48" i="55"/>
  <c r="B48" i="55"/>
  <c r="A48" i="55"/>
  <c r="C47" i="55"/>
  <c r="B47" i="55"/>
  <c r="A47" i="55"/>
  <c r="C46" i="55"/>
  <c r="B46" i="55"/>
  <c r="A46" i="55"/>
  <c r="C45" i="55"/>
  <c r="B45" i="55"/>
  <c r="A45" i="55"/>
  <c r="C44" i="55"/>
  <c r="B44" i="55"/>
  <c r="A44" i="55"/>
  <c r="C43" i="55"/>
  <c r="B43" i="55"/>
  <c r="A43" i="55"/>
  <c r="C42" i="55"/>
  <c r="B42" i="55"/>
  <c r="A42" i="55"/>
  <c r="C41" i="55"/>
  <c r="B41" i="55"/>
  <c r="A41" i="55"/>
  <c r="C40" i="55"/>
  <c r="B40" i="55"/>
  <c r="A40" i="55"/>
  <c r="C39" i="55"/>
  <c r="B39" i="55"/>
  <c r="A39" i="55"/>
  <c r="C38" i="55"/>
  <c r="B38" i="55"/>
  <c r="A38" i="55"/>
  <c r="C37" i="55"/>
  <c r="B37" i="55"/>
  <c r="A37" i="55"/>
  <c r="C36" i="55"/>
  <c r="B36" i="55"/>
  <c r="A36" i="55"/>
  <c r="C35" i="55"/>
  <c r="B35" i="55"/>
  <c r="A35" i="55"/>
  <c r="C34" i="55"/>
  <c r="B34" i="55"/>
  <c r="A34" i="55"/>
  <c r="C33" i="55"/>
  <c r="B33" i="55"/>
  <c r="A33" i="55"/>
  <c r="C32" i="55"/>
  <c r="B32" i="55"/>
  <c r="A32" i="55"/>
  <c r="C31" i="55"/>
  <c r="B31" i="55"/>
  <c r="A31" i="55"/>
  <c r="C30" i="55"/>
  <c r="B30" i="55"/>
  <c r="A30" i="55"/>
  <c r="C29" i="55"/>
  <c r="B29" i="55"/>
  <c r="A29" i="55"/>
  <c r="C28" i="55"/>
  <c r="B28" i="55"/>
  <c r="A28" i="55"/>
  <c r="C27" i="55"/>
  <c r="B27" i="55"/>
  <c r="A27" i="55"/>
  <c r="C26" i="55"/>
  <c r="B26" i="55"/>
  <c r="A26" i="55"/>
  <c r="C25" i="55"/>
  <c r="B25" i="55"/>
  <c r="A25" i="55"/>
  <c r="C24" i="55"/>
  <c r="B24" i="55"/>
  <c r="A24" i="55"/>
  <c r="C23" i="55"/>
  <c r="B23" i="55"/>
  <c r="A23" i="55"/>
  <c r="C22" i="55"/>
  <c r="B22" i="55"/>
  <c r="A22" i="55"/>
  <c r="C21" i="55"/>
  <c r="B21" i="55"/>
  <c r="C20" i="55"/>
  <c r="B20" i="55"/>
  <c r="C19" i="55"/>
  <c r="B19" i="55"/>
  <c r="C18" i="55"/>
  <c r="B18" i="55"/>
  <c r="C17" i="55"/>
  <c r="B17" i="55"/>
  <c r="C16" i="55"/>
  <c r="B16" i="55"/>
  <c r="C15" i="55"/>
  <c r="B15" i="55"/>
  <c r="C14" i="55"/>
  <c r="B14" i="55"/>
  <c r="C13" i="55"/>
  <c r="B13" i="55"/>
  <c r="C12" i="55"/>
  <c r="B12" i="55"/>
  <c r="C11" i="55"/>
  <c r="B11" i="55"/>
  <c r="C10" i="55"/>
  <c r="B10" i="55"/>
  <c r="C9" i="55"/>
  <c r="B9" i="55"/>
  <c r="I55" i="55"/>
  <c r="H55" i="55"/>
  <c r="I54" i="55"/>
  <c r="H54" i="55"/>
  <c r="I53" i="55"/>
  <c r="H53" i="55"/>
  <c r="I52" i="55"/>
  <c r="H52" i="55"/>
  <c r="I51" i="55"/>
  <c r="H51" i="55"/>
  <c r="I50" i="55"/>
  <c r="H50" i="55"/>
  <c r="I49" i="55"/>
  <c r="H49" i="55"/>
  <c r="I48" i="55"/>
  <c r="H48" i="55"/>
  <c r="I47" i="55"/>
  <c r="H47" i="55"/>
  <c r="I46" i="55"/>
  <c r="H46" i="55"/>
  <c r="I45" i="55"/>
  <c r="H45" i="55"/>
  <c r="I44" i="55"/>
  <c r="H44" i="55"/>
  <c r="I43" i="55"/>
  <c r="H43" i="55"/>
  <c r="I42" i="55"/>
  <c r="H42" i="55"/>
  <c r="I41" i="55"/>
  <c r="H41" i="55"/>
  <c r="I40" i="55"/>
  <c r="H40" i="55"/>
  <c r="I39" i="55"/>
  <c r="H39" i="55"/>
  <c r="I38" i="55"/>
  <c r="H38" i="55"/>
  <c r="I37" i="55"/>
  <c r="H37" i="55"/>
  <c r="I36" i="55"/>
  <c r="H36" i="55"/>
  <c r="I35" i="55"/>
  <c r="H35" i="55"/>
  <c r="I34" i="55"/>
  <c r="H34" i="55"/>
  <c r="I33" i="55"/>
  <c r="H33" i="55"/>
  <c r="I32" i="55"/>
  <c r="H32" i="55"/>
  <c r="I31" i="55"/>
  <c r="H31" i="55"/>
  <c r="I30" i="55"/>
  <c r="H30" i="55"/>
  <c r="I29" i="55"/>
  <c r="H29" i="55"/>
  <c r="I28" i="55"/>
  <c r="H28" i="55"/>
  <c r="I27" i="55"/>
  <c r="H27" i="55"/>
  <c r="I26" i="55"/>
  <c r="H26" i="55"/>
  <c r="I25" i="55"/>
  <c r="H25" i="55"/>
  <c r="I24" i="55"/>
  <c r="H24" i="55"/>
  <c r="I23" i="55"/>
  <c r="H23" i="55"/>
  <c r="I22" i="55"/>
  <c r="H22" i="55"/>
  <c r="I21" i="55"/>
  <c r="H21" i="55"/>
  <c r="I20" i="55"/>
  <c r="H20" i="55"/>
  <c r="I19" i="55"/>
  <c r="H19" i="55"/>
  <c r="I18" i="55"/>
  <c r="H18" i="55"/>
  <c r="I17" i="55"/>
  <c r="H17" i="55"/>
  <c r="I16" i="55"/>
  <c r="H16" i="55"/>
  <c r="I15" i="55"/>
  <c r="H15" i="55"/>
  <c r="I14" i="55"/>
  <c r="H14" i="55"/>
  <c r="I13" i="55"/>
  <c r="H13" i="55"/>
  <c r="I12" i="55"/>
  <c r="H12" i="55"/>
  <c r="I11" i="55"/>
  <c r="H11" i="55"/>
  <c r="I10" i="55"/>
  <c r="H10" i="55"/>
  <c r="I9" i="55"/>
  <c r="H9" i="55"/>
  <c r="I8" i="55"/>
  <c r="H8" i="55"/>
  <c r="F8" i="55"/>
  <c r="F55" i="55" l="1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F16" i="55"/>
  <c r="F15" i="55"/>
  <c r="F14" i="55"/>
  <c r="F13" i="55"/>
  <c r="F12" i="55"/>
  <c r="F11" i="55"/>
  <c r="F10" i="55"/>
  <c r="F9" i="55"/>
  <c r="E55" i="55"/>
  <c r="E54" i="55"/>
  <c r="E53" i="55"/>
  <c r="E52" i="55"/>
  <c r="E51" i="55"/>
  <c r="E50" i="55"/>
  <c r="E49" i="55"/>
  <c r="E48" i="55"/>
  <c r="E47" i="55"/>
  <c r="E46" i="55"/>
  <c r="E45" i="55"/>
  <c r="E44" i="55"/>
  <c r="E43" i="55"/>
  <c r="E42" i="55"/>
  <c r="E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2" i="55"/>
  <c r="E11" i="55"/>
  <c r="E10" i="55"/>
  <c r="E9" i="55"/>
  <c r="E8" i="55"/>
  <c r="AP6" i="1" l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BL50" i="1" l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O508" i="54" l="1"/>
  <c r="T506" i="54" l="1"/>
  <c r="T505" i="54"/>
  <c r="T504" i="54"/>
  <c r="T503" i="54"/>
  <c r="T502" i="54"/>
  <c r="T501" i="54"/>
  <c r="T500" i="54"/>
  <c r="T499" i="54"/>
  <c r="T498" i="54"/>
  <c r="T497" i="54"/>
  <c r="T496" i="54"/>
  <c r="T495" i="54"/>
  <c r="T494" i="54"/>
  <c r="T493" i="54"/>
  <c r="T492" i="54"/>
  <c r="T491" i="54"/>
  <c r="T490" i="54"/>
  <c r="T489" i="54"/>
  <c r="T488" i="54"/>
  <c r="T487" i="54"/>
  <c r="T486" i="54"/>
  <c r="T485" i="54"/>
  <c r="T484" i="54"/>
  <c r="T483" i="54"/>
  <c r="T482" i="54"/>
  <c r="T481" i="54"/>
  <c r="T480" i="54"/>
  <c r="T479" i="54"/>
  <c r="T478" i="54"/>
  <c r="T477" i="54"/>
  <c r="T476" i="54"/>
  <c r="T475" i="54"/>
  <c r="T474" i="54"/>
  <c r="T473" i="54"/>
  <c r="T472" i="54"/>
  <c r="T471" i="54"/>
  <c r="T470" i="54"/>
  <c r="T469" i="54"/>
  <c r="T468" i="54"/>
  <c r="T467" i="54"/>
  <c r="T466" i="54"/>
  <c r="T465" i="54"/>
  <c r="T464" i="54"/>
  <c r="T463" i="54"/>
  <c r="T462" i="54"/>
  <c r="T461" i="54"/>
  <c r="T460" i="54"/>
  <c r="T459" i="54"/>
  <c r="T458" i="54"/>
  <c r="T457" i="54"/>
  <c r="T456" i="54"/>
  <c r="T455" i="54"/>
  <c r="T454" i="54"/>
  <c r="T453" i="54"/>
  <c r="T452" i="54"/>
  <c r="T451" i="54"/>
  <c r="T450" i="54"/>
  <c r="T449" i="54"/>
  <c r="T448" i="54"/>
  <c r="T447" i="54"/>
  <c r="T446" i="54"/>
  <c r="T445" i="54"/>
  <c r="T444" i="54"/>
  <c r="T443" i="54"/>
  <c r="T442" i="54"/>
  <c r="T441" i="54"/>
  <c r="T440" i="54"/>
  <c r="T439" i="54"/>
  <c r="T438" i="54"/>
  <c r="T437" i="54"/>
  <c r="T436" i="54"/>
  <c r="T435" i="54"/>
  <c r="T434" i="54"/>
  <c r="T433" i="54"/>
  <c r="T432" i="54"/>
  <c r="T431" i="54"/>
  <c r="T430" i="54"/>
  <c r="T429" i="54"/>
  <c r="T428" i="54"/>
  <c r="T427" i="54"/>
  <c r="T426" i="54"/>
  <c r="T425" i="54"/>
  <c r="T424" i="54"/>
  <c r="T423" i="54"/>
  <c r="T422" i="54"/>
  <c r="T421" i="54"/>
  <c r="T420" i="54"/>
  <c r="T419" i="54"/>
  <c r="T418" i="54"/>
  <c r="T417" i="54"/>
  <c r="T416" i="54"/>
  <c r="T415" i="54"/>
  <c r="T414" i="54"/>
  <c r="T413" i="54"/>
  <c r="T412" i="54"/>
  <c r="T411" i="54"/>
  <c r="T410" i="54"/>
  <c r="T409" i="54"/>
  <c r="T408" i="54"/>
  <c r="T407" i="54"/>
  <c r="T406" i="54"/>
  <c r="T405" i="54"/>
  <c r="T404" i="54"/>
  <c r="T403" i="54"/>
  <c r="T402" i="54"/>
  <c r="T401" i="54"/>
  <c r="T400" i="54"/>
  <c r="T399" i="54"/>
  <c r="T398" i="54"/>
  <c r="T397" i="54"/>
  <c r="T396" i="54"/>
  <c r="T395" i="54"/>
  <c r="T394" i="54"/>
  <c r="T393" i="54"/>
  <c r="T392" i="54"/>
  <c r="T391" i="54"/>
  <c r="T390" i="54"/>
  <c r="T389" i="54"/>
  <c r="T388" i="54"/>
  <c r="T387" i="54"/>
  <c r="T386" i="54"/>
  <c r="T385" i="54"/>
  <c r="T384" i="54"/>
  <c r="T383" i="54"/>
  <c r="T382" i="54"/>
  <c r="T381" i="54"/>
  <c r="T380" i="54"/>
  <c r="T379" i="54"/>
  <c r="T378" i="54"/>
  <c r="T377" i="54"/>
  <c r="T376" i="54"/>
  <c r="T375" i="54"/>
  <c r="T374" i="54"/>
  <c r="T373" i="54"/>
  <c r="T372" i="54"/>
  <c r="T371" i="54"/>
  <c r="T370" i="54"/>
  <c r="T369" i="54"/>
  <c r="T368" i="54"/>
  <c r="T367" i="54"/>
  <c r="T366" i="54"/>
  <c r="T365" i="54"/>
  <c r="T364" i="54"/>
  <c r="T363" i="54"/>
  <c r="T362" i="54"/>
  <c r="T361" i="54"/>
  <c r="T360" i="54"/>
  <c r="T359" i="54"/>
  <c r="T358" i="54"/>
  <c r="T357" i="54"/>
  <c r="T356" i="54"/>
  <c r="T355" i="54"/>
  <c r="T354" i="54"/>
  <c r="T353" i="54"/>
  <c r="T352" i="54"/>
  <c r="T351" i="54"/>
  <c r="T350" i="54"/>
  <c r="T349" i="54"/>
  <c r="T348" i="54"/>
  <c r="T347" i="54"/>
  <c r="T346" i="54"/>
  <c r="T345" i="54"/>
  <c r="T344" i="54"/>
  <c r="T343" i="54"/>
  <c r="T342" i="54"/>
  <c r="T341" i="54"/>
  <c r="T340" i="54"/>
  <c r="T339" i="54"/>
  <c r="T338" i="54"/>
  <c r="T337" i="54"/>
  <c r="T336" i="54"/>
  <c r="T335" i="54"/>
  <c r="T334" i="54"/>
  <c r="T333" i="54"/>
  <c r="T332" i="54"/>
  <c r="T331" i="54"/>
  <c r="T330" i="54"/>
  <c r="T329" i="54"/>
  <c r="T328" i="54"/>
  <c r="T327" i="54"/>
  <c r="T326" i="54"/>
  <c r="T325" i="54"/>
  <c r="T324" i="54"/>
  <c r="T323" i="54"/>
  <c r="T322" i="54"/>
  <c r="T321" i="54"/>
  <c r="T320" i="54"/>
  <c r="T319" i="54"/>
  <c r="T318" i="54"/>
  <c r="T317" i="54"/>
  <c r="T316" i="54"/>
  <c r="T315" i="54"/>
  <c r="T314" i="54"/>
  <c r="T313" i="54"/>
  <c r="T312" i="54"/>
  <c r="T311" i="54"/>
  <c r="T310" i="54"/>
  <c r="T309" i="54"/>
  <c r="T308" i="54"/>
  <c r="T307" i="54"/>
  <c r="T306" i="54"/>
  <c r="T305" i="54"/>
  <c r="T304" i="54"/>
  <c r="T303" i="54"/>
  <c r="T302" i="54"/>
  <c r="T301" i="54"/>
  <c r="T300" i="54"/>
  <c r="T299" i="54"/>
  <c r="T298" i="54"/>
  <c r="T297" i="54"/>
  <c r="T296" i="54"/>
  <c r="T295" i="54"/>
  <c r="T294" i="54"/>
  <c r="T293" i="54"/>
  <c r="T292" i="54"/>
  <c r="T291" i="54"/>
  <c r="T290" i="54"/>
  <c r="T289" i="54"/>
  <c r="T288" i="54"/>
  <c r="T287" i="54"/>
  <c r="T286" i="54"/>
  <c r="T285" i="54"/>
  <c r="T284" i="54"/>
  <c r="T283" i="54"/>
  <c r="T282" i="54"/>
  <c r="T281" i="54"/>
  <c r="T280" i="54"/>
  <c r="T279" i="54"/>
  <c r="T278" i="54"/>
  <c r="T277" i="54"/>
  <c r="T276" i="54"/>
  <c r="T275" i="54"/>
  <c r="T274" i="54"/>
  <c r="T273" i="54"/>
  <c r="T272" i="54"/>
  <c r="T271" i="54"/>
  <c r="T270" i="54"/>
  <c r="T269" i="54"/>
  <c r="T268" i="54"/>
  <c r="T267" i="54"/>
  <c r="T266" i="54"/>
  <c r="T265" i="54"/>
  <c r="T264" i="54"/>
  <c r="T263" i="54"/>
  <c r="T262" i="54"/>
  <c r="T261" i="54"/>
  <c r="T260" i="54"/>
  <c r="T259" i="54"/>
  <c r="T258" i="54"/>
  <c r="T257" i="54"/>
  <c r="T256" i="54"/>
  <c r="T255" i="54"/>
  <c r="T254" i="54"/>
  <c r="T253" i="54"/>
  <c r="T252" i="54"/>
  <c r="T251" i="54"/>
  <c r="T250" i="54"/>
  <c r="T249" i="54"/>
  <c r="T248" i="54"/>
  <c r="T247" i="54"/>
  <c r="T246" i="54"/>
  <c r="T245" i="54"/>
  <c r="T244" i="54"/>
  <c r="T243" i="54"/>
  <c r="T242" i="54"/>
  <c r="T241" i="54"/>
  <c r="T240" i="54"/>
  <c r="T239" i="54"/>
  <c r="T238" i="54"/>
  <c r="T237" i="54"/>
  <c r="T236" i="54"/>
  <c r="T235" i="54"/>
  <c r="T234" i="54"/>
  <c r="T233" i="54"/>
  <c r="T232" i="54"/>
  <c r="T231" i="54"/>
  <c r="T230" i="54"/>
  <c r="T229" i="54"/>
  <c r="T228" i="54"/>
  <c r="T227" i="54"/>
  <c r="T226" i="54"/>
  <c r="T225" i="54"/>
  <c r="T224" i="54"/>
  <c r="T223" i="54"/>
  <c r="T222" i="54"/>
  <c r="T221" i="54"/>
  <c r="T220" i="54"/>
  <c r="T219" i="54"/>
  <c r="T218" i="54"/>
  <c r="T217" i="54"/>
  <c r="T216" i="54"/>
  <c r="T215" i="54"/>
  <c r="T214" i="54"/>
  <c r="T213" i="54"/>
  <c r="T212" i="54"/>
  <c r="T211" i="54"/>
  <c r="T210" i="54"/>
  <c r="T209" i="54"/>
  <c r="T208" i="54"/>
  <c r="T207" i="54"/>
  <c r="T206" i="54"/>
  <c r="T205" i="54"/>
  <c r="T204" i="54"/>
  <c r="T203" i="54"/>
  <c r="T202" i="54"/>
  <c r="T201" i="54"/>
  <c r="T200" i="54"/>
  <c r="T199" i="54"/>
  <c r="T198" i="54"/>
  <c r="T197" i="54"/>
  <c r="T196" i="54"/>
  <c r="T195" i="54"/>
  <c r="T194" i="54"/>
  <c r="T193" i="54"/>
  <c r="T192" i="54"/>
  <c r="T191" i="54"/>
  <c r="T190" i="54"/>
  <c r="T189" i="54"/>
  <c r="T188" i="54"/>
  <c r="T187" i="54"/>
  <c r="T186" i="54"/>
  <c r="T185" i="54"/>
  <c r="T184" i="54"/>
  <c r="T183" i="54"/>
  <c r="T182" i="54"/>
  <c r="T181" i="54"/>
  <c r="T180" i="54"/>
  <c r="T179" i="54"/>
  <c r="T178" i="54"/>
  <c r="T177" i="54"/>
  <c r="T176" i="54"/>
  <c r="T175" i="54"/>
  <c r="T174" i="54"/>
  <c r="T173" i="54"/>
  <c r="T172" i="54"/>
  <c r="T171" i="54"/>
  <c r="T170" i="54"/>
  <c r="T169" i="54"/>
  <c r="T168" i="54"/>
  <c r="T167" i="54"/>
  <c r="T166" i="54"/>
  <c r="T165" i="54"/>
  <c r="T164" i="54"/>
  <c r="T163" i="54"/>
  <c r="T162" i="54"/>
  <c r="T161" i="54"/>
  <c r="T160" i="54"/>
  <c r="T159" i="54"/>
  <c r="T158" i="54"/>
  <c r="T157" i="54"/>
  <c r="T156" i="54"/>
  <c r="T155" i="54"/>
  <c r="T154" i="54"/>
  <c r="T153" i="54"/>
  <c r="T152" i="54"/>
  <c r="T151" i="54"/>
  <c r="T150" i="54"/>
  <c r="T149" i="54"/>
  <c r="T148" i="54"/>
  <c r="T147" i="54"/>
  <c r="T146" i="54"/>
  <c r="T145" i="54"/>
  <c r="T144" i="54"/>
  <c r="T143" i="54"/>
  <c r="T142" i="54"/>
  <c r="T141" i="54"/>
  <c r="T140" i="54"/>
  <c r="T139" i="54"/>
  <c r="T138" i="54"/>
  <c r="T137" i="54"/>
  <c r="T136" i="54"/>
  <c r="T135" i="54"/>
  <c r="T134" i="54"/>
  <c r="T133" i="54"/>
  <c r="T132" i="54"/>
  <c r="T131" i="54"/>
  <c r="T130" i="54"/>
  <c r="T129" i="54"/>
  <c r="T128" i="54"/>
  <c r="T127" i="54"/>
  <c r="T126" i="54"/>
  <c r="T125" i="54"/>
  <c r="T124" i="54"/>
  <c r="T123" i="54"/>
  <c r="T122" i="54"/>
  <c r="T121" i="54"/>
  <c r="T120" i="54"/>
  <c r="T119" i="54"/>
  <c r="T118" i="54"/>
  <c r="T117" i="54"/>
  <c r="T116" i="54"/>
  <c r="T115" i="54"/>
  <c r="T114" i="54"/>
  <c r="T113" i="54"/>
  <c r="T112" i="54"/>
  <c r="T111" i="54"/>
  <c r="T110" i="54"/>
  <c r="T109" i="54"/>
  <c r="T108" i="54"/>
  <c r="T107" i="54"/>
  <c r="T106" i="54"/>
  <c r="T105" i="54"/>
  <c r="T104" i="54"/>
  <c r="T103" i="54"/>
  <c r="T102" i="54"/>
  <c r="T101" i="54"/>
  <c r="T100" i="54"/>
  <c r="T99" i="54"/>
  <c r="T98" i="54"/>
  <c r="T97" i="54"/>
  <c r="T96" i="54"/>
  <c r="T95" i="54"/>
  <c r="T94" i="54"/>
  <c r="T93" i="54"/>
  <c r="T92" i="54"/>
  <c r="T91" i="54"/>
  <c r="T90" i="54"/>
  <c r="T89" i="54"/>
  <c r="T88" i="54"/>
  <c r="T87" i="54"/>
  <c r="T86" i="54"/>
  <c r="T85" i="54"/>
  <c r="T84" i="54"/>
  <c r="T83" i="54"/>
  <c r="T82" i="54"/>
  <c r="T81" i="54"/>
  <c r="T80" i="54"/>
  <c r="T79" i="54"/>
  <c r="T78" i="54"/>
  <c r="T77" i="54"/>
  <c r="T76" i="54"/>
  <c r="T75" i="54"/>
  <c r="T74" i="54"/>
  <c r="T73" i="54"/>
  <c r="T72" i="54"/>
  <c r="T71" i="54"/>
  <c r="T70" i="54"/>
  <c r="T69" i="54"/>
  <c r="T68" i="54"/>
  <c r="T67" i="54"/>
  <c r="T66" i="54"/>
  <c r="T65" i="54"/>
  <c r="T64" i="54"/>
  <c r="T63" i="54"/>
  <c r="T62" i="54"/>
  <c r="T61" i="54"/>
  <c r="T60" i="54"/>
  <c r="T59" i="54"/>
  <c r="T58" i="54"/>
  <c r="T57" i="54"/>
  <c r="T56" i="54"/>
  <c r="T55" i="54"/>
  <c r="T54" i="54"/>
  <c r="T53" i="54"/>
  <c r="T52" i="54"/>
  <c r="T51" i="54"/>
  <c r="T50" i="54"/>
  <c r="T49" i="54"/>
  <c r="T48" i="54"/>
  <c r="T47" i="54"/>
  <c r="T46" i="54"/>
  <c r="T45" i="54"/>
  <c r="T44" i="54"/>
  <c r="T43" i="54"/>
  <c r="T42" i="54"/>
  <c r="T41" i="54"/>
  <c r="T40" i="54"/>
  <c r="T39" i="54"/>
  <c r="T38" i="54"/>
  <c r="T37" i="54"/>
  <c r="T36" i="54"/>
  <c r="T35" i="54"/>
  <c r="T34" i="54"/>
  <c r="T33" i="54"/>
  <c r="T32" i="54"/>
  <c r="T31" i="54"/>
  <c r="T30" i="54"/>
  <c r="T29" i="54"/>
  <c r="T28" i="54"/>
  <c r="T27" i="54"/>
  <c r="T26" i="54"/>
  <c r="T25" i="54"/>
  <c r="T24" i="54"/>
  <c r="T23" i="54"/>
  <c r="T22" i="54"/>
  <c r="T21" i="54"/>
  <c r="T20" i="54"/>
  <c r="T19" i="54"/>
  <c r="T18" i="54"/>
  <c r="T17" i="54"/>
  <c r="T16" i="54"/>
  <c r="T15" i="54"/>
  <c r="T14" i="54"/>
  <c r="T13" i="54"/>
  <c r="T12" i="54"/>
  <c r="T11" i="54"/>
  <c r="T10" i="54"/>
  <c r="T9" i="54"/>
  <c r="T8" i="54"/>
  <c r="T7" i="54"/>
  <c r="T6" i="54"/>
  <c r="T5" i="54"/>
  <c r="T4" i="54"/>
  <c r="T509" i="54" l="1"/>
  <c r="T510" i="54" s="1"/>
  <c r="P19" i="54"/>
  <c r="P468" i="54"/>
  <c r="P141" i="54"/>
  <c r="P331" i="54"/>
  <c r="P330" i="54"/>
  <c r="P489" i="54"/>
  <c r="P164" i="54"/>
  <c r="P275" i="54"/>
  <c r="P274" i="54"/>
  <c r="P273" i="54"/>
  <c r="P272" i="54"/>
  <c r="P271" i="54"/>
  <c r="P270" i="54"/>
  <c r="P269" i="54"/>
  <c r="P268" i="54"/>
  <c r="P267" i="54"/>
  <c r="P266" i="54"/>
  <c r="P265" i="54"/>
  <c r="P264" i="54"/>
  <c r="P263" i="54"/>
  <c r="P262" i="54"/>
  <c r="P261" i="54"/>
  <c r="P260" i="54"/>
  <c r="P259" i="54"/>
  <c r="P258" i="54"/>
  <c r="P257" i="54"/>
  <c r="P256" i="54"/>
  <c r="P255" i="54"/>
  <c r="P254" i="54"/>
  <c r="P253" i="54"/>
  <c r="P252" i="54"/>
  <c r="P251" i="54"/>
  <c r="P250" i="54"/>
  <c r="P249" i="54"/>
  <c r="P248" i="54"/>
  <c r="P247" i="54"/>
  <c r="P246" i="54"/>
  <c r="P245" i="54"/>
  <c r="P244" i="54"/>
  <c r="P243" i="54"/>
  <c r="P242" i="54"/>
  <c r="P241" i="54"/>
  <c r="P240" i="54"/>
  <c r="P239" i="54"/>
  <c r="P238" i="54"/>
  <c r="P237" i="54"/>
  <c r="P236" i="54"/>
  <c r="P235" i="54"/>
  <c r="P234" i="54"/>
  <c r="P233" i="54"/>
  <c r="P232" i="54"/>
  <c r="P231" i="54"/>
  <c r="P230" i="54"/>
  <c r="P229" i="54"/>
  <c r="P228" i="54"/>
  <c r="P227" i="54"/>
  <c r="P226" i="54"/>
  <c r="P225" i="54"/>
  <c r="P224" i="54"/>
  <c r="P223" i="54"/>
  <c r="P222" i="54"/>
  <c r="P221" i="54"/>
  <c r="P220" i="54"/>
  <c r="P219" i="54"/>
  <c r="P218" i="54"/>
  <c r="P217" i="54"/>
  <c r="P216" i="54"/>
  <c r="P215" i="54"/>
  <c r="P214" i="54"/>
  <c r="P213" i="54"/>
  <c r="P212" i="54"/>
  <c r="P211" i="54"/>
  <c r="P210" i="54"/>
  <c r="P209" i="54"/>
  <c r="P208" i="54"/>
  <c r="P207" i="54"/>
  <c r="P206" i="54"/>
  <c r="P205" i="54"/>
  <c r="P204" i="54"/>
  <c r="P203" i="54"/>
  <c r="P202" i="54"/>
  <c r="P201" i="54"/>
  <c r="P200" i="54"/>
  <c r="P199" i="54"/>
  <c r="P198" i="54"/>
  <c r="P197" i="54"/>
  <c r="P196" i="54"/>
  <c r="P195" i="54"/>
  <c r="P423" i="54"/>
  <c r="P422" i="54"/>
  <c r="P421" i="54"/>
  <c r="P420" i="54"/>
  <c r="P419" i="54"/>
  <c r="P418" i="54"/>
  <c r="P417" i="54"/>
  <c r="P467" i="54"/>
  <c r="P466" i="54"/>
  <c r="P465" i="54"/>
  <c r="P464" i="54"/>
  <c r="P463" i="54"/>
  <c r="P462" i="54"/>
  <c r="P461" i="54"/>
  <c r="P460" i="54"/>
  <c r="P459" i="54"/>
  <c r="P458" i="54"/>
  <c r="P457" i="54"/>
  <c r="P456" i="54"/>
  <c r="P455" i="54"/>
  <c r="P329" i="54"/>
  <c r="P70" i="54"/>
  <c r="P69" i="54"/>
  <c r="P68" i="54"/>
  <c r="P67" i="54"/>
  <c r="P66" i="54"/>
  <c r="P65" i="54"/>
  <c r="P64" i="54"/>
  <c r="P63" i="54"/>
  <c r="P62" i="54"/>
  <c r="P61" i="54"/>
  <c r="P60" i="54"/>
  <c r="P59" i="54"/>
  <c r="P30" i="54"/>
  <c r="P29" i="54"/>
  <c r="P28" i="54"/>
  <c r="P58" i="54"/>
  <c r="P475" i="54"/>
  <c r="P312" i="54"/>
  <c r="P338" i="54"/>
  <c r="P152" i="54"/>
  <c r="P122" i="54"/>
  <c r="P497" i="54"/>
  <c r="P496" i="54"/>
  <c r="P495" i="54"/>
  <c r="P494" i="54"/>
  <c r="P493" i="54"/>
  <c r="P492" i="54"/>
  <c r="P491" i="54"/>
  <c r="P311" i="54"/>
  <c r="P310" i="54"/>
  <c r="P309" i="54"/>
  <c r="P308" i="54"/>
  <c r="P307" i="54"/>
  <c r="P306" i="54"/>
  <c r="P305" i="54"/>
  <c r="P304" i="54"/>
  <c r="P337" i="54"/>
  <c r="P18" i="54"/>
  <c r="P381" i="54"/>
  <c r="P404" i="54"/>
  <c r="P336" i="54"/>
  <c r="P17" i="54"/>
  <c r="P403" i="54"/>
  <c r="P16" i="54"/>
  <c r="P402" i="54"/>
  <c r="P290" i="54"/>
  <c r="P289" i="54"/>
  <c r="P288" i="54"/>
  <c r="P121" i="54"/>
  <c r="P95" i="54"/>
  <c r="P91" i="54"/>
  <c r="P90" i="54"/>
  <c r="P120" i="54"/>
  <c r="P94" i="54"/>
  <c r="P89" i="54"/>
  <c r="P119" i="54"/>
  <c r="P109" i="54"/>
  <c r="P454" i="54"/>
  <c r="P108" i="54"/>
  <c r="P107" i="54"/>
  <c r="P140" i="54"/>
  <c r="P151" i="54"/>
  <c r="P98" i="54"/>
  <c r="P106" i="54"/>
  <c r="P105" i="54"/>
  <c r="P104" i="54"/>
  <c r="P335" i="54"/>
  <c r="P334" i="54"/>
  <c r="P333" i="54"/>
  <c r="P479" i="54"/>
  <c r="P401" i="54"/>
  <c r="P287" i="54"/>
  <c r="P286" i="54"/>
  <c r="P380" i="54"/>
  <c r="P379" i="54"/>
  <c r="P378" i="54"/>
  <c r="P359" i="54"/>
  <c r="P194" i="54"/>
  <c r="P472" i="54"/>
  <c r="P471" i="54"/>
  <c r="P57" i="54"/>
  <c r="P416" i="54"/>
  <c r="P415" i="54"/>
  <c r="P414" i="54"/>
  <c r="P413" i="54"/>
  <c r="P412" i="54"/>
  <c r="P476" i="54"/>
  <c r="P478" i="54"/>
  <c r="P474" i="54"/>
  <c r="P358" i="54"/>
  <c r="P357" i="54"/>
  <c r="P356" i="54"/>
  <c r="P355" i="54"/>
  <c r="P354" i="54"/>
  <c r="P353" i="54"/>
  <c r="P352" i="54"/>
  <c r="P351" i="54"/>
  <c r="P490" i="54"/>
  <c r="P350" i="54"/>
  <c r="P349" i="54"/>
  <c r="P348" i="54"/>
  <c r="P347" i="54"/>
  <c r="P56" i="54"/>
  <c r="P55" i="54"/>
  <c r="P54" i="54"/>
  <c r="P53" i="54"/>
  <c r="P279" i="54"/>
  <c r="P278" i="54"/>
  <c r="P160" i="54"/>
  <c r="P139" i="54"/>
  <c r="P52" i="54"/>
  <c r="P138" i="54"/>
  <c r="P97" i="54"/>
  <c r="P159" i="54"/>
  <c r="P103" i="54"/>
  <c r="P88" i="54"/>
  <c r="P118" i="54"/>
  <c r="P137" i="54"/>
  <c r="P158" i="54"/>
  <c r="P136" i="54"/>
  <c r="P150" i="54"/>
  <c r="P149" i="54"/>
  <c r="P148" i="54"/>
  <c r="P117" i="54"/>
  <c r="P75" i="54"/>
  <c r="P87" i="54"/>
  <c r="P80" i="54"/>
  <c r="P102" i="54"/>
  <c r="P147" i="54"/>
  <c r="P72" i="54"/>
  <c r="P86" i="54"/>
  <c r="P155" i="54"/>
  <c r="P146" i="54"/>
  <c r="P116" i="54"/>
  <c r="P145" i="54"/>
  <c r="P101" i="54"/>
  <c r="P135" i="54"/>
  <c r="P134" i="54"/>
  <c r="P133" i="54"/>
  <c r="P132" i="54"/>
  <c r="P100" i="54"/>
  <c r="P79" i="54"/>
  <c r="P154" i="54"/>
  <c r="P85" i="54"/>
  <c r="P144" i="54"/>
  <c r="P84" i="54"/>
  <c r="P115" i="54"/>
  <c r="P78" i="54"/>
  <c r="P93" i="54"/>
  <c r="P131" i="54"/>
  <c r="P92" i="54"/>
  <c r="P77" i="54"/>
  <c r="P130" i="54"/>
  <c r="P114" i="54"/>
  <c r="P74" i="54"/>
  <c r="P71" i="54"/>
  <c r="P129" i="54"/>
  <c r="P113" i="54"/>
  <c r="P328" i="54"/>
  <c r="P76" i="54"/>
  <c r="P143" i="54"/>
  <c r="P128" i="54"/>
  <c r="P157" i="54"/>
  <c r="P142" i="54"/>
  <c r="P112" i="54"/>
  <c r="P156" i="54"/>
  <c r="P127" i="54"/>
  <c r="P96" i="54"/>
  <c r="P73" i="54"/>
  <c r="P83" i="54"/>
  <c r="P99" i="54"/>
  <c r="P126" i="54"/>
  <c r="P111" i="54"/>
  <c r="P82" i="54"/>
  <c r="P153" i="54"/>
  <c r="P125" i="54"/>
  <c r="P124" i="54"/>
  <c r="P123" i="54"/>
  <c r="P110" i="54"/>
  <c r="P51" i="54"/>
  <c r="P81" i="54"/>
  <c r="P21" i="54"/>
  <c r="P327" i="54"/>
  <c r="P326" i="54"/>
  <c r="P325" i="54"/>
  <c r="P15" i="54"/>
  <c r="P377" i="54"/>
  <c r="P376" i="54"/>
  <c r="P375" i="54"/>
  <c r="P374" i="54"/>
  <c r="P373" i="54"/>
  <c r="P372" i="54"/>
  <c r="P371" i="54"/>
  <c r="P370" i="54"/>
  <c r="P369" i="54"/>
  <c r="P368" i="54"/>
  <c r="P367" i="54"/>
  <c r="P366" i="54"/>
  <c r="P365" i="54"/>
  <c r="P364" i="54"/>
  <c r="P363" i="54"/>
  <c r="P477" i="54"/>
  <c r="P411" i="54"/>
  <c r="P303" i="54"/>
  <c r="P302" i="54"/>
  <c r="P301" i="54"/>
  <c r="P300" i="54"/>
  <c r="P299" i="54"/>
  <c r="P298" i="54"/>
  <c r="P297" i="54"/>
  <c r="P296" i="54"/>
  <c r="P295" i="54"/>
  <c r="P294" i="54"/>
  <c r="P293" i="54"/>
  <c r="P14" i="54"/>
  <c r="P400" i="54"/>
  <c r="P13" i="54"/>
  <c r="P12" i="54"/>
  <c r="P399" i="54"/>
  <c r="P11" i="54"/>
  <c r="P10" i="54"/>
  <c r="P9" i="54"/>
  <c r="P8" i="54"/>
  <c r="P7" i="54"/>
  <c r="P453" i="54"/>
  <c r="P452" i="54"/>
  <c r="P451" i="54"/>
  <c r="P450" i="54"/>
  <c r="P488" i="54"/>
  <c r="P163" i="54"/>
  <c r="P487" i="54"/>
  <c r="P486" i="54"/>
  <c r="P485" i="54"/>
  <c r="P484" i="54"/>
  <c r="P162" i="54"/>
  <c r="P483" i="54"/>
  <c r="P482" i="54"/>
  <c r="P161" i="54"/>
  <c r="P481" i="54"/>
  <c r="P480" i="54"/>
  <c r="P410" i="54"/>
  <c r="P409" i="54"/>
  <c r="P324" i="54"/>
  <c r="P323" i="54"/>
  <c r="P322" i="54"/>
  <c r="P321" i="54"/>
  <c r="P320" i="54"/>
  <c r="P319" i="54"/>
  <c r="P177" i="54"/>
  <c r="P176" i="54"/>
  <c r="P175" i="54"/>
  <c r="P50" i="54"/>
  <c r="P49" i="54"/>
  <c r="P48" i="54"/>
  <c r="P47" i="54"/>
  <c r="P46" i="54"/>
  <c r="P45" i="54"/>
  <c r="P44" i="54"/>
  <c r="P43" i="54"/>
  <c r="P42" i="54"/>
  <c r="P41" i="54"/>
  <c r="P40" i="54"/>
  <c r="P39" i="54"/>
  <c r="P38" i="54"/>
  <c r="P37" i="54"/>
  <c r="P36" i="54"/>
  <c r="P35" i="54"/>
  <c r="P34" i="54"/>
  <c r="P33" i="54"/>
  <c r="P32" i="54"/>
  <c r="P285" i="54"/>
  <c r="P284" i="54"/>
  <c r="P283" i="54"/>
  <c r="P282" i="54"/>
  <c r="P281" i="54"/>
  <c r="P398" i="54"/>
  <c r="P397" i="54"/>
  <c r="P396" i="54"/>
  <c r="P395" i="54"/>
  <c r="P394" i="54"/>
  <c r="P393" i="54"/>
  <c r="P392" i="54"/>
  <c r="P449" i="54"/>
  <c r="P448" i="54"/>
  <c r="P447" i="54"/>
  <c r="P446" i="54"/>
  <c r="P445" i="54"/>
  <c r="P444" i="54"/>
  <c r="P443" i="54"/>
  <c r="P442" i="54"/>
  <c r="P441" i="54"/>
  <c r="P440" i="54"/>
  <c r="P439" i="54"/>
  <c r="P438" i="54"/>
  <c r="P193" i="54"/>
  <c r="P27" i="54"/>
  <c r="P31" i="54"/>
  <c r="P318" i="54"/>
  <c r="P174" i="54"/>
  <c r="P277" i="54"/>
  <c r="P473" i="54"/>
  <c r="P506" i="54"/>
  <c r="P6" i="54"/>
  <c r="P292" i="54"/>
  <c r="P360" i="54"/>
  <c r="P192" i="54"/>
  <c r="P191" i="54"/>
  <c r="P190" i="54"/>
  <c r="P189" i="54"/>
  <c r="P188" i="54"/>
  <c r="P187" i="54"/>
  <c r="P186" i="54"/>
  <c r="P185" i="54"/>
  <c r="P184" i="54"/>
  <c r="P183" i="54"/>
  <c r="P182" i="54"/>
  <c r="P181" i="54"/>
  <c r="P180" i="54"/>
  <c r="P179" i="54"/>
  <c r="P178" i="54"/>
  <c r="P505" i="54"/>
  <c r="P504" i="54"/>
  <c r="P503" i="54"/>
  <c r="P502" i="54"/>
  <c r="P501" i="54"/>
  <c r="P500" i="54"/>
  <c r="P499" i="54"/>
  <c r="P498" i="54"/>
  <c r="P391" i="54"/>
  <c r="P291" i="54"/>
  <c r="P280" i="54"/>
  <c r="P276" i="54"/>
  <c r="P317" i="54"/>
  <c r="P316" i="54"/>
  <c r="P315" i="54"/>
  <c r="P346" i="54"/>
  <c r="P470" i="54"/>
  <c r="P469" i="54"/>
  <c r="P5" i="54"/>
  <c r="P314" i="54"/>
  <c r="P332" i="54"/>
  <c r="P345" i="54"/>
  <c r="P344" i="54"/>
  <c r="P343" i="54"/>
  <c r="P342" i="54"/>
  <c r="P341" i="54"/>
  <c r="P340" i="54"/>
  <c r="P339" i="54"/>
  <c r="P26" i="54"/>
  <c r="P25" i="54"/>
  <c r="P24" i="54"/>
  <c r="P23" i="54"/>
  <c r="P22" i="54"/>
  <c r="P173" i="54"/>
  <c r="P172" i="54"/>
  <c r="P171" i="54"/>
  <c r="P170" i="54"/>
  <c r="P169" i="54"/>
  <c r="P168" i="54"/>
  <c r="P167" i="54"/>
  <c r="P166" i="54"/>
  <c r="P165" i="54"/>
  <c r="P408" i="54"/>
  <c r="P407" i="54"/>
  <c r="P406" i="54"/>
  <c r="P405" i="54"/>
  <c r="P362" i="54"/>
  <c r="P390" i="54"/>
  <c r="P389" i="54"/>
  <c r="P361" i="54"/>
  <c r="P388" i="54"/>
  <c r="P387" i="54"/>
  <c r="P386" i="54"/>
  <c r="P385" i="54"/>
  <c r="P384" i="54"/>
  <c r="P383" i="54"/>
  <c r="P382" i="54"/>
  <c r="P20" i="54"/>
  <c r="P437" i="54"/>
  <c r="P436" i="54"/>
  <c r="P313" i="54"/>
  <c r="P435" i="54"/>
  <c r="P434" i="54"/>
  <c r="P433" i="54"/>
  <c r="P432" i="54"/>
  <c r="P431" i="54"/>
  <c r="P430" i="54"/>
  <c r="P429" i="54"/>
  <c r="P428" i="54"/>
  <c r="P4" i="54"/>
  <c r="P427" i="54"/>
  <c r="P426" i="54"/>
  <c r="P425" i="54"/>
  <c r="P424" i="54"/>
  <c r="S509" i="2"/>
  <c r="S510" i="2" s="1"/>
  <c r="BL508" i="1"/>
  <c r="AY508" i="1"/>
  <c r="J506" i="2" s="1"/>
  <c r="N512" i="54" l="1"/>
  <c r="N513" i="54" s="1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23" i="2" l="1"/>
  <c r="C324" i="2"/>
  <c r="C325" i="2"/>
  <c r="C326" i="2"/>
  <c r="C327" i="2"/>
  <c r="C328" i="2"/>
  <c r="C329" i="2"/>
  <c r="C330" i="2"/>
  <c r="C331" i="2"/>
  <c r="C32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02" i="2"/>
  <c r="C292" i="2"/>
  <c r="C293" i="2"/>
  <c r="C294" i="2"/>
  <c r="C295" i="2"/>
  <c r="C296" i="2"/>
  <c r="C297" i="2"/>
  <c r="C298" i="2"/>
  <c r="C299" i="2"/>
  <c r="C269" i="2"/>
  <c r="C270" i="2"/>
  <c r="C271" i="2"/>
  <c r="C272" i="2"/>
  <c r="C273" i="2"/>
  <c r="C274" i="2"/>
  <c r="C275" i="2"/>
  <c r="C276" i="2"/>
  <c r="C277" i="2"/>
  <c r="C278" i="2"/>
  <c r="C255" i="2"/>
  <c r="C256" i="2"/>
  <c r="C257" i="2"/>
  <c r="C258" i="2"/>
  <c r="C259" i="2"/>
  <c r="C260" i="2"/>
  <c r="C261" i="2"/>
  <c r="C262" i="2"/>
  <c r="C244" i="2"/>
  <c r="C245" i="2"/>
  <c r="C246" i="2"/>
  <c r="C247" i="2"/>
  <c r="C248" i="2"/>
  <c r="C249" i="2"/>
  <c r="C250" i="2"/>
  <c r="C251" i="2"/>
  <c r="C243" i="2"/>
  <c r="C223" i="2"/>
  <c r="C224" i="2"/>
  <c r="C225" i="2"/>
  <c r="C226" i="2"/>
  <c r="C227" i="2"/>
  <c r="C228" i="2"/>
  <c r="C229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171" i="2"/>
  <c r="C172" i="2"/>
  <c r="C173" i="2"/>
  <c r="C174" i="2"/>
  <c r="C175" i="2"/>
  <c r="C176" i="2"/>
  <c r="C177" i="2"/>
  <c r="C178" i="2"/>
  <c r="C166" i="2"/>
  <c r="C167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20" i="2"/>
  <c r="C21" i="2"/>
  <c r="C22" i="2"/>
  <c r="C23" i="2"/>
  <c r="C24" i="2"/>
  <c r="C25" i="2"/>
  <c r="C26" i="2"/>
  <c r="C27" i="2"/>
  <c r="C6" i="2"/>
  <c r="C7" i="2"/>
  <c r="C8" i="2"/>
  <c r="C9" i="2"/>
  <c r="C10" i="2"/>
  <c r="C11" i="2"/>
  <c r="C12" i="2"/>
  <c r="C13" i="2"/>
  <c r="C14" i="2"/>
  <c r="C15" i="2"/>
  <c r="C16" i="2"/>
  <c r="C18" i="2"/>
  <c r="C19" i="2"/>
  <c r="C29" i="2"/>
  <c r="C30" i="2"/>
  <c r="C32" i="2"/>
  <c r="C33" i="2"/>
  <c r="C97" i="2"/>
  <c r="C104" i="2"/>
  <c r="C105" i="2"/>
  <c r="C161" i="2"/>
  <c r="C162" i="2"/>
  <c r="C164" i="2"/>
  <c r="C165" i="2"/>
  <c r="C169" i="2"/>
  <c r="C170" i="2"/>
  <c r="C180" i="2"/>
  <c r="C181" i="2"/>
  <c r="C183" i="2"/>
  <c r="C184" i="2"/>
  <c r="C219" i="2"/>
  <c r="C221" i="2"/>
  <c r="C222" i="2"/>
  <c r="C231" i="2"/>
  <c r="C233" i="2"/>
  <c r="C235" i="2"/>
  <c r="C237" i="2"/>
  <c r="C238" i="2"/>
  <c r="C240" i="2"/>
  <c r="C242" i="2"/>
  <c r="C253" i="2"/>
  <c r="C254" i="2"/>
  <c r="C264" i="2"/>
  <c r="C265" i="2"/>
  <c r="C267" i="2"/>
  <c r="C268" i="2"/>
  <c r="C280" i="2"/>
  <c r="C284" i="2"/>
  <c r="C285" i="2"/>
  <c r="C286" i="2"/>
  <c r="C288" i="2"/>
  <c r="C290" i="2"/>
  <c r="C291" i="2"/>
  <c r="C301" i="2"/>
  <c r="C321" i="2"/>
  <c r="BL507" i="1" l="1"/>
  <c r="AY507" i="1"/>
  <c r="J505" i="2" s="1"/>
  <c r="BL506" i="1"/>
  <c r="AY506" i="1"/>
  <c r="J504" i="2" s="1"/>
  <c r="E290" i="2" l="1"/>
  <c r="E291" i="2"/>
  <c r="B4" i="2"/>
  <c r="BL503" i="1" l="1"/>
  <c r="BL504" i="1" l="1"/>
  <c r="AY504" i="1"/>
  <c r="J502" i="2" s="1"/>
  <c r="T371" i="2" l="1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9" i="2"/>
  <c r="T8" i="2"/>
  <c r="T7" i="2"/>
  <c r="T6" i="2"/>
  <c r="T5" i="2"/>
  <c r="T10" i="2"/>
  <c r="T509" i="2" l="1"/>
  <c r="N512" i="2" s="1"/>
  <c r="N513" i="2" s="1"/>
  <c r="M513" i="2"/>
  <c r="M51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332" i="2"/>
  <c r="C320" i="2"/>
  <c r="C300" i="2"/>
  <c r="C289" i="2"/>
  <c r="C287" i="2"/>
  <c r="C283" i="2"/>
  <c r="C282" i="2"/>
  <c r="C281" i="2"/>
  <c r="C279" i="2"/>
  <c r="C266" i="2"/>
  <c r="C263" i="2"/>
  <c r="C252" i="2"/>
  <c r="C241" i="2"/>
  <c r="C239" i="2"/>
  <c r="C236" i="2"/>
  <c r="C234" i="2"/>
  <c r="C232" i="2"/>
  <c r="C230" i="2"/>
  <c r="C220" i="2"/>
  <c r="C218" i="2"/>
  <c r="C182" i="2"/>
  <c r="C179" i="2"/>
  <c r="C168" i="2"/>
  <c r="C163" i="2"/>
  <c r="C160" i="2"/>
  <c r="C103" i="2"/>
  <c r="C102" i="2"/>
  <c r="C101" i="2"/>
  <c r="C100" i="2"/>
  <c r="C99" i="2"/>
  <c r="C98" i="2"/>
  <c r="C96" i="2"/>
  <c r="C95" i="2"/>
  <c r="C94" i="2"/>
  <c r="C31" i="2"/>
  <c r="C28" i="2"/>
  <c r="C17" i="2"/>
  <c r="C5" i="2"/>
  <c r="C4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C509" i="2" l="1"/>
  <c r="BL361" i="1"/>
  <c r="BL360" i="1"/>
  <c r="BL359" i="1"/>
  <c r="BL357" i="1"/>
  <c r="BL351" i="1"/>
  <c r="BL350" i="1"/>
  <c r="BL346" i="1"/>
  <c r="BL342" i="1"/>
  <c r="BL198" i="1"/>
  <c r="BL302" i="1" l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291" i="1" l="1"/>
  <c r="BL289" i="1"/>
  <c r="BL285" i="1"/>
  <c r="BL284" i="1"/>
  <c r="BL283" i="1"/>
  <c r="BL281" i="1"/>
  <c r="BL254" i="1" l="1"/>
  <c r="BL243" i="1"/>
  <c r="BL121" i="1" l="1"/>
  <c r="T510" i="2" l="1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" i="2"/>
  <c r="F5" i="2"/>
  <c r="F4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I10" i="2" l="1"/>
  <c r="BL33" i="1" l="1"/>
  <c r="AY33" i="1"/>
  <c r="AP33" i="1"/>
  <c r="BL30" i="1"/>
  <c r="AP30" i="1"/>
  <c r="AY505" i="1"/>
  <c r="J503" i="2" s="1"/>
  <c r="AY503" i="1"/>
  <c r="J501" i="2" s="1"/>
  <c r="AY502" i="1"/>
  <c r="J500" i="2" s="1"/>
  <c r="AY501" i="1"/>
  <c r="J499" i="2" s="1"/>
  <c r="AY500" i="1"/>
  <c r="J498" i="2" s="1"/>
  <c r="AY499" i="1"/>
  <c r="J497" i="2" s="1"/>
  <c r="AY498" i="1"/>
  <c r="J496" i="2" s="1"/>
  <c r="AY497" i="1"/>
  <c r="J495" i="2" s="1"/>
  <c r="AY496" i="1"/>
  <c r="J494" i="2" s="1"/>
  <c r="AY495" i="1"/>
  <c r="J493" i="2" s="1"/>
  <c r="AY494" i="1"/>
  <c r="J492" i="2" s="1"/>
  <c r="AY493" i="1"/>
  <c r="J491" i="2" s="1"/>
  <c r="AY492" i="1"/>
  <c r="J490" i="2" s="1"/>
  <c r="AY491" i="1"/>
  <c r="J489" i="2" s="1"/>
  <c r="AY490" i="1"/>
  <c r="J488" i="2" s="1"/>
  <c r="AY489" i="1"/>
  <c r="J487" i="2" s="1"/>
  <c r="AY488" i="1"/>
  <c r="J486" i="2" s="1"/>
  <c r="AY487" i="1"/>
  <c r="J485" i="2" s="1"/>
  <c r="AY486" i="1"/>
  <c r="J484" i="2" s="1"/>
  <c r="AY485" i="1"/>
  <c r="J483" i="2" s="1"/>
  <c r="AY484" i="1"/>
  <c r="J482" i="2" s="1"/>
  <c r="AY483" i="1"/>
  <c r="J481" i="2" s="1"/>
  <c r="AY482" i="1"/>
  <c r="J480" i="2" s="1"/>
  <c r="AY481" i="1"/>
  <c r="J479" i="2" s="1"/>
  <c r="AY480" i="1"/>
  <c r="J478" i="2" s="1"/>
  <c r="AY479" i="1"/>
  <c r="J477" i="2" s="1"/>
  <c r="AY478" i="1"/>
  <c r="J476" i="2" s="1"/>
  <c r="AY477" i="1"/>
  <c r="J475" i="2" s="1"/>
  <c r="AY476" i="1"/>
  <c r="J474" i="2" s="1"/>
  <c r="AY475" i="1"/>
  <c r="J473" i="2" s="1"/>
  <c r="AY474" i="1"/>
  <c r="J472" i="2" s="1"/>
  <c r="AY473" i="1"/>
  <c r="J471" i="2" s="1"/>
  <c r="AY472" i="1"/>
  <c r="J470" i="2" s="1"/>
  <c r="AY471" i="1"/>
  <c r="J469" i="2" s="1"/>
  <c r="AY470" i="1"/>
  <c r="J468" i="2" s="1"/>
  <c r="AY469" i="1"/>
  <c r="J467" i="2" s="1"/>
  <c r="AY468" i="1"/>
  <c r="J466" i="2" s="1"/>
  <c r="AY467" i="1"/>
  <c r="J465" i="2" s="1"/>
  <c r="AY466" i="1"/>
  <c r="J464" i="2" s="1"/>
  <c r="AY465" i="1"/>
  <c r="J463" i="2" s="1"/>
  <c r="AY464" i="1"/>
  <c r="J462" i="2" s="1"/>
  <c r="AY463" i="1"/>
  <c r="J461" i="2" s="1"/>
  <c r="AY462" i="1"/>
  <c r="J460" i="2" s="1"/>
  <c r="AY461" i="1"/>
  <c r="J459" i="2" s="1"/>
  <c r="AY460" i="1"/>
  <c r="J458" i="2" s="1"/>
  <c r="AY459" i="1"/>
  <c r="J457" i="2" s="1"/>
  <c r="AY458" i="1"/>
  <c r="J456" i="2" s="1"/>
  <c r="AY457" i="1"/>
  <c r="J455" i="2" s="1"/>
  <c r="AY456" i="1"/>
  <c r="J454" i="2" s="1"/>
  <c r="AY455" i="1"/>
  <c r="J453" i="2" s="1"/>
  <c r="AY454" i="1"/>
  <c r="J452" i="2" s="1"/>
  <c r="AY453" i="1"/>
  <c r="J451" i="2" s="1"/>
  <c r="AY452" i="1"/>
  <c r="J450" i="2" s="1"/>
  <c r="AY451" i="1"/>
  <c r="J449" i="2" s="1"/>
  <c r="AY450" i="1"/>
  <c r="J448" i="2" s="1"/>
  <c r="AY449" i="1"/>
  <c r="J447" i="2" s="1"/>
  <c r="AY448" i="1"/>
  <c r="J446" i="2" s="1"/>
  <c r="AY447" i="1"/>
  <c r="J445" i="2" s="1"/>
  <c r="AY446" i="1"/>
  <c r="J444" i="2" s="1"/>
  <c r="AY445" i="1"/>
  <c r="J443" i="2" s="1"/>
  <c r="AY444" i="1"/>
  <c r="J442" i="2" s="1"/>
  <c r="AY443" i="1"/>
  <c r="J441" i="2" s="1"/>
  <c r="AY442" i="1"/>
  <c r="J440" i="2" s="1"/>
  <c r="AY441" i="1"/>
  <c r="J439" i="2" s="1"/>
  <c r="AY440" i="1"/>
  <c r="J438" i="2" s="1"/>
  <c r="AY439" i="1"/>
  <c r="J437" i="2" s="1"/>
  <c r="AY438" i="1"/>
  <c r="J436" i="2" s="1"/>
  <c r="AY437" i="1"/>
  <c r="J435" i="2" s="1"/>
  <c r="AY436" i="1"/>
  <c r="J434" i="2" s="1"/>
  <c r="AY435" i="1"/>
  <c r="J433" i="2" s="1"/>
  <c r="AY434" i="1"/>
  <c r="J432" i="2" s="1"/>
  <c r="AY433" i="1"/>
  <c r="J431" i="2" s="1"/>
  <c r="AY432" i="1"/>
  <c r="J430" i="2" s="1"/>
  <c r="AY431" i="1"/>
  <c r="J429" i="2" s="1"/>
  <c r="AY430" i="1"/>
  <c r="J428" i="2" s="1"/>
  <c r="AY429" i="1"/>
  <c r="J427" i="2" s="1"/>
  <c r="AY428" i="1"/>
  <c r="J426" i="2" s="1"/>
  <c r="AY427" i="1"/>
  <c r="J425" i="2" s="1"/>
  <c r="AY426" i="1"/>
  <c r="J424" i="2" s="1"/>
  <c r="AY425" i="1"/>
  <c r="J423" i="2" s="1"/>
  <c r="AY424" i="1"/>
  <c r="J422" i="2" s="1"/>
  <c r="AY423" i="1"/>
  <c r="J421" i="2" s="1"/>
  <c r="AY422" i="1"/>
  <c r="J420" i="2" s="1"/>
  <c r="AY421" i="1"/>
  <c r="J419" i="2" s="1"/>
  <c r="AY420" i="1"/>
  <c r="J418" i="2" s="1"/>
  <c r="AY419" i="1"/>
  <c r="J417" i="2" s="1"/>
  <c r="AY418" i="1"/>
  <c r="J416" i="2" s="1"/>
  <c r="AY417" i="1"/>
  <c r="J415" i="2" s="1"/>
  <c r="AY416" i="1"/>
  <c r="J414" i="2" s="1"/>
  <c r="AY415" i="1"/>
  <c r="J413" i="2" s="1"/>
  <c r="AY414" i="1"/>
  <c r="J412" i="2" s="1"/>
  <c r="AY413" i="1"/>
  <c r="J411" i="2" s="1"/>
  <c r="AY412" i="1"/>
  <c r="J410" i="2" s="1"/>
  <c r="AY411" i="1"/>
  <c r="J409" i="2" s="1"/>
  <c r="AY410" i="1"/>
  <c r="J408" i="2" s="1"/>
  <c r="AY409" i="1"/>
  <c r="J407" i="2" s="1"/>
  <c r="AY408" i="1"/>
  <c r="J406" i="2" s="1"/>
  <c r="AY407" i="1"/>
  <c r="J405" i="2" s="1"/>
  <c r="AY406" i="1"/>
  <c r="J404" i="2" s="1"/>
  <c r="AY405" i="1"/>
  <c r="J403" i="2" s="1"/>
  <c r="AY404" i="1"/>
  <c r="J402" i="2" s="1"/>
  <c r="AY403" i="1"/>
  <c r="J401" i="2" s="1"/>
  <c r="AY402" i="1"/>
  <c r="J400" i="2" s="1"/>
  <c r="AY401" i="1"/>
  <c r="J399" i="2" s="1"/>
  <c r="AY400" i="1"/>
  <c r="J398" i="2" s="1"/>
  <c r="AY399" i="1"/>
  <c r="J397" i="2" s="1"/>
  <c r="AY398" i="1"/>
  <c r="J396" i="2" s="1"/>
  <c r="AY397" i="1"/>
  <c r="J395" i="2" s="1"/>
  <c r="AY396" i="1"/>
  <c r="J394" i="2" s="1"/>
  <c r="AY395" i="1"/>
  <c r="J393" i="2" s="1"/>
  <c r="AY394" i="1"/>
  <c r="J392" i="2" s="1"/>
  <c r="AY393" i="1"/>
  <c r="J391" i="2" s="1"/>
  <c r="AY392" i="1"/>
  <c r="J390" i="2" s="1"/>
  <c r="AY391" i="1"/>
  <c r="J389" i="2" s="1"/>
  <c r="AY390" i="1"/>
  <c r="J388" i="2" s="1"/>
  <c r="AY389" i="1"/>
  <c r="J387" i="2" s="1"/>
  <c r="AY388" i="1"/>
  <c r="J386" i="2" s="1"/>
  <c r="AY387" i="1"/>
  <c r="J385" i="2" s="1"/>
  <c r="AY386" i="1"/>
  <c r="J384" i="2" s="1"/>
  <c r="AY385" i="1"/>
  <c r="J383" i="2" s="1"/>
  <c r="AY40" i="1"/>
  <c r="AY39" i="1"/>
  <c r="AY38" i="1"/>
  <c r="AY37" i="1"/>
  <c r="AY36" i="1"/>
  <c r="AY35" i="1"/>
  <c r="AY34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6" i="1"/>
  <c r="AP40" i="1"/>
  <c r="AP39" i="1"/>
  <c r="AP38" i="1"/>
  <c r="AP37" i="1"/>
  <c r="AP36" i="1"/>
  <c r="AP35" i="1"/>
  <c r="AP34" i="1"/>
  <c r="AP32" i="1"/>
  <c r="AP31" i="1"/>
  <c r="AP29" i="1"/>
  <c r="AP28" i="1"/>
  <c r="AP27" i="1"/>
  <c r="AP26" i="1"/>
  <c r="AP25" i="1"/>
  <c r="AP24" i="1"/>
  <c r="AP23" i="1"/>
  <c r="AP22" i="1"/>
  <c r="J4" i="2" l="1"/>
  <c r="K4" i="2"/>
  <c r="L4" i="2"/>
  <c r="M4" i="2"/>
  <c r="N4" i="2"/>
  <c r="O4" i="2"/>
  <c r="I5" i="2"/>
  <c r="J5" i="2"/>
  <c r="K5" i="2"/>
  <c r="L5" i="2"/>
  <c r="M5" i="2"/>
  <c r="N5" i="2"/>
  <c r="O5" i="2"/>
  <c r="I6" i="2"/>
  <c r="J6" i="2"/>
  <c r="K6" i="2"/>
  <c r="L6" i="2"/>
  <c r="M6" i="2"/>
  <c r="N6" i="2"/>
  <c r="O6" i="2"/>
  <c r="I7" i="2"/>
  <c r="J7" i="2"/>
  <c r="K7" i="2"/>
  <c r="L7" i="2"/>
  <c r="M7" i="2"/>
  <c r="N7" i="2"/>
  <c r="O7" i="2"/>
  <c r="I8" i="2"/>
  <c r="J8" i="2"/>
  <c r="K8" i="2"/>
  <c r="L8" i="2"/>
  <c r="M8" i="2"/>
  <c r="N8" i="2"/>
  <c r="O8" i="2"/>
  <c r="I9" i="2"/>
  <c r="J9" i="2"/>
  <c r="K9" i="2"/>
  <c r="L9" i="2"/>
  <c r="M9" i="2"/>
  <c r="N9" i="2"/>
  <c r="O9" i="2"/>
  <c r="J10" i="2"/>
  <c r="K10" i="2"/>
  <c r="L10" i="2"/>
  <c r="M10" i="2"/>
  <c r="N10" i="2"/>
  <c r="O10" i="2"/>
  <c r="I11" i="2"/>
  <c r="J11" i="2"/>
  <c r="K11" i="2"/>
  <c r="L11" i="2"/>
  <c r="M11" i="2"/>
  <c r="N11" i="2"/>
  <c r="O11" i="2"/>
  <c r="I12" i="2"/>
  <c r="J12" i="2"/>
  <c r="K12" i="2"/>
  <c r="L12" i="2"/>
  <c r="M12" i="2"/>
  <c r="N12" i="2"/>
  <c r="O12" i="2"/>
  <c r="I13" i="2"/>
  <c r="J13" i="2"/>
  <c r="K13" i="2"/>
  <c r="L13" i="2"/>
  <c r="M13" i="2"/>
  <c r="N13" i="2"/>
  <c r="O13" i="2"/>
  <c r="I14" i="2"/>
  <c r="J14" i="2"/>
  <c r="K14" i="2"/>
  <c r="L14" i="2"/>
  <c r="M14" i="2"/>
  <c r="N14" i="2"/>
  <c r="O14" i="2"/>
  <c r="I15" i="2"/>
  <c r="J15" i="2"/>
  <c r="K15" i="2"/>
  <c r="L15" i="2"/>
  <c r="M15" i="2"/>
  <c r="N15" i="2"/>
  <c r="O15" i="2"/>
  <c r="I16" i="2"/>
  <c r="J16" i="2"/>
  <c r="K16" i="2"/>
  <c r="L16" i="2"/>
  <c r="M16" i="2"/>
  <c r="N16" i="2"/>
  <c r="O16" i="2"/>
  <c r="I17" i="2"/>
  <c r="J17" i="2"/>
  <c r="K17" i="2"/>
  <c r="L17" i="2"/>
  <c r="M17" i="2"/>
  <c r="N17" i="2"/>
  <c r="O17" i="2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I23" i="2"/>
  <c r="J23" i="2"/>
  <c r="K23" i="2"/>
  <c r="L23" i="2"/>
  <c r="M23" i="2"/>
  <c r="N23" i="2"/>
  <c r="O23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6" i="2"/>
  <c r="J26" i="2"/>
  <c r="K26" i="2"/>
  <c r="L26" i="2"/>
  <c r="M26" i="2"/>
  <c r="N26" i="2"/>
  <c r="O26" i="2"/>
  <c r="I27" i="2"/>
  <c r="J27" i="2"/>
  <c r="K27" i="2"/>
  <c r="L27" i="2"/>
  <c r="M27" i="2"/>
  <c r="N27" i="2"/>
  <c r="O27" i="2"/>
  <c r="I28" i="2"/>
  <c r="J28" i="2"/>
  <c r="K28" i="2"/>
  <c r="L28" i="2"/>
  <c r="M28" i="2"/>
  <c r="N28" i="2"/>
  <c r="O28" i="2"/>
  <c r="I29" i="2"/>
  <c r="J29" i="2"/>
  <c r="K29" i="2"/>
  <c r="L29" i="2"/>
  <c r="M29" i="2"/>
  <c r="N29" i="2"/>
  <c r="O29" i="2"/>
  <c r="I30" i="2"/>
  <c r="J30" i="2"/>
  <c r="K30" i="2"/>
  <c r="L30" i="2"/>
  <c r="M30" i="2"/>
  <c r="N30" i="2"/>
  <c r="O30" i="2"/>
  <c r="I31" i="2"/>
  <c r="J31" i="2"/>
  <c r="K31" i="2"/>
  <c r="L31" i="2"/>
  <c r="M31" i="2"/>
  <c r="N31" i="2"/>
  <c r="O31" i="2"/>
  <c r="I32" i="2"/>
  <c r="J32" i="2"/>
  <c r="K32" i="2"/>
  <c r="L32" i="2"/>
  <c r="M32" i="2"/>
  <c r="N32" i="2"/>
  <c r="O32" i="2"/>
  <c r="I33" i="2"/>
  <c r="J33" i="2"/>
  <c r="K33" i="2"/>
  <c r="L33" i="2"/>
  <c r="M33" i="2"/>
  <c r="N33" i="2"/>
  <c r="O33" i="2"/>
  <c r="I34" i="2"/>
  <c r="J34" i="2"/>
  <c r="K34" i="2"/>
  <c r="L34" i="2"/>
  <c r="M34" i="2"/>
  <c r="N34" i="2"/>
  <c r="O34" i="2"/>
  <c r="I35" i="2"/>
  <c r="J35" i="2"/>
  <c r="K35" i="2"/>
  <c r="L35" i="2"/>
  <c r="M35" i="2"/>
  <c r="N35" i="2"/>
  <c r="O35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8" i="2"/>
  <c r="J38" i="2"/>
  <c r="K38" i="2"/>
  <c r="L38" i="2"/>
  <c r="M38" i="2"/>
  <c r="N38" i="2"/>
  <c r="O38" i="2"/>
  <c r="I39" i="2"/>
  <c r="J39" i="2"/>
  <c r="K39" i="2"/>
  <c r="L39" i="2"/>
  <c r="M39" i="2"/>
  <c r="N39" i="2"/>
  <c r="O39" i="2"/>
  <c r="I40" i="2"/>
  <c r="J40" i="2"/>
  <c r="K40" i="2"/>
  <c r="L40" i="2"/>
  <c r="M40" i="2"/>
  <c r="N40" i="2"/>
  <c r="O40" i="2"/>
  <c r="I41" i="2"/>
  <c r="J41" i="2"/>
  <c r="K41" i="2"/>
  <c r="L41" i="2"/>
  <c r="M41" i="2"/>
  <c r="N41" i="2"/>
  <c r="O41" i="2"/>
  <c r="I42" i="2"/>
  <c r="J42" i="2"/>
  <c r="K42" i="2"/>
  <c r="L42" i="2"/>
  <c r="M42" i="2"/>
  <c r="N42" i="2"/>
  <c r="O42" i="2"/>
  <c r="I43" i="2"/>
  <c r="J43" i="2"/>
  <c r="K43" i="2"/>
  <c r="L43" i="2"/>
  <c r="M43" i="2"/>
  <c r="N43" i="2"/>
  <c r="O43" i="2"/>
  <c r="I44" i="2"/>
  <c r="J44" i="2"/>
  <c r="K44" i="2"/>
  <c r="L44" i="2"/>
  <c r="M44" i="2"/>
  <c r="N44" i="2"/>
  <c r="O44" i="2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I47" i="2"/>
  <c r="J47" i="2"/>
  <c r="K47" i="2"/>
  <c r="L47" i="2"/>
  <c r="M47" i="2"/>
  <c r="N47" i="2"/>
  <c r="O47" i="2"/>
  <c r="I48" i="2"/>
  <c r="J48" i="2"/>
  <c r="K48" i="2"/>
  <c r="L48" i="2"/>
  <c r="M48" i="2"/>
  <c r="N48" i="2"/>
  <c r="O48" i="2"/>
  <c r="I49" i="2"/>
  <c r="J49" i="2"/>
  <c r="K49" i="2"/>
  <c r="L49" i="2"/>
  <c r="M49" i="2"/>
  <c r="N49" i="2"/>
  <c r="O49" i="2"/>
  <c r="I50" i="2"/>
  <c r="J50" i="2"/>
  <c r="K50" i="2"/>
  <c r="L50" i="2"/>
  <c r="M50" i="2"/>
  <c r="N50" i="2"/>
  <c r="O50" i="2"/>
  <c r="I51" i="2"/>
  <c r="J51" i="2"/>
  <c r="K51" i="2"/>
  <c r="L51" i="2"/>
  <c r="M51" i="2"/>
  <c r="N51" i="2"/>
  <c r="O51" i="2"/>
  <c r="I52" i="2"/>
  <c r="J52" i="2"/>
  <c r="K52" i="2"/>
  <c r="L52" i="2"/>
  <c r="M52" i="2"/>
  <c r="N52" i="2"/>
  <c r="O52" i="2"/>
  <c r="I53" i="2"/>
  <c r="J53" i="2"/>
  <c r="K53" i="2"/>
  <c r="L53" i="2"/>
  <c r="M53" i="2"/>
  <c r="N53" i="2"/>
  <c r="O53" i="2"/>
  <c r="I54" i="2"/>
  <c r="J54" i="2"/>
  <c r="K54" i="2"/>
  <c r="L54" i="2"/>
  <c r="M54" i="2"/>
  <c r="N54" i="2"/>
  <c r="O54" i="2"/>
  <c r="I55" i="2"/>
  <c r="J55" i="2"/>
  <c r="K55" i="2"/>
  <c r="L55" i="2"/>
  <c r="M55" i="2"/>
  <c r="N55" i="2"/>
  <c r="O55" i="2"/>
  <c r="I56" i="2"/>
  <c r="J56" i="2"/>
  <c r="K56" i="2"/>
  <c r="L56" i="2"/>
  <c r="M56" i="2"/>
  <c r="N56" i="2"/>
  <c r="O56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I59" i="2"/>
  <c r="J59" i="2"/>
  <c r="K59" i="2"/>
  <c r="L59" i="2"/>
  <c r="M59" i="2"/>
  <c r="N59" i="2"/>
  <c r="O59" i="2"/>
  <c r="I60" i="2"/>
  <c r="J60" i="2"/>
  <c r="K60" i="2"/>
  <c r="L60" i="2"/>
  <c r="M60" i="2"/>
  <c r="N60" i="2"/>
  <c r="O60" i="2"/>
  <c r="I61" i="2"/>
  <c r="J61" i="2"/>
  <c r="K61" i="2"/>
  <c r="L61" i="2"/>
  <c r="M61" i="2"/>
  <c r="N61" i="2"/>
  <c r="O61" i="2"/>
  <c r="I62" i="2"/>
  <c r="J62" i="2"/>
  <c r="K62" i="2"/>
  <c r="L62" i="2"/>
  <c r="M62" i="2"/>
  <c r="N62" i="2"/>
  <c r="O62" i="2"/>
  <c r="I63" i="2"/>
  <c r="J63" i="2"/>
  <c r="K63" i="2"/>
  <c r="L63" i="2"/>
  <c r="M63" i="2"/>
  <c r="N63" i="2"/>
  <c r="O63" i="2"/>
  <c r="I64" i="2"/>
  <c r="J64" i="2"/>
  <c r="K64" i="2"/>
  <c r="L64" i="2"/>
  <c r="M64" i="2"/>
  <c r="N64" i="2"/>
  <c r="O64" i="2"/>
  <c r="I65" i="2"/>
  <c r="J65" i="2"/>
  <c r="K65" i="2"/>
  <c r="L65" i="2"/>
  <c r="M65" i="2"/>
  <c r="N65" i="2"/>
  <c r="O65" i="2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3" i="2"/>
  <c r="J73" i="2"/>
  <c r="K73" i="2"/>
  <c r="L73" i="2"/>
  <c r="M73" i="2"/>
  <c r="N73" i="2"/>
  <c r="O73" i="2"/>
  <c r="I74" i="2"/>
  <c r="J74" i="2"/>
  <c r="K74" i="2"/>
  <c r="L74" i="2"/>
  <c r="M74" i="2"/>
  <c r="N74" i="2"/>
  <c r="O74" i="2"/>
  <c r="I75" i="2"/>
  <c r="J75" i="2"/>
  <c r="K75" i="2"/>
  <c r="L75" i="2"/>
  <c r="M75" i="2"/>
  <c r="N75" i="2"/>
  <c r="O75" i="2"/>
  <c r="I76" i="2"/>
  <c r="J76" i="2"/>
  <c r="K76" i="2"/>
  <c r="L76" i="2"/>
  <c r="M76" i="2"/>
  <c r="N76" i="2"/>
  <c r="O76" i="2"/>
  <c r="I77" i="2"/>
  <c r="J77" i="2"/>
  <c r="K77" i="2"/>
  <c r="L77" i="2"/>
  <c r="M77" i="2"/>
  <c r="N77" i="2"/>
  <c r="O77" i="2"/>
  <c r="I78" i="2"/>
  <c r="J78" i="2"/>
  <c r="K78" i="2"/>
  <c r="L78" i="2"/>
  <c r="M78" i="2"/>
  <c r="N78" i="2"/>
  <c r="O78" i="2"/>
  <c r="I79" i="2"/>
  <c r="J79" i="2"/>
  <c r="K79" i="2"/>
  <c r="L79" i="2"/>
  <c r="M79" i="2"/>
  <c r="N79" i="2"/>
  <c r="O79" i="2"/>
  <c r="I80" i="2"/>
  <c r="J80" i="2"/>
  <c r="K80" i="2"/>
  <c r="L80" i="2"/>
  <c r="M80" i="2"/>
  <c r="N80" i="2"/>
  <c r="O80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I83" i="2"/>
  <c r="J83" i="2"/>
  <c r="K83" i="2"/>
  <c r="L83" i="2"/>
  <c r="M83" i="2"/>
  <c r="N83" i="2"/>
  <c r="O83" i="2"/>
  <c r="I84" i="2"/>
  <c r="J84" i="2"/>
  <c r="K84" i="2"/>
  <c r="L84" i="2"/>
  <c r="M84" i="2"/>
  <c r="N84" i="2"/>
  <c r="O84" i="2"/>
  <c r="I85" i="2"/>
  <c r="J85" i="2"/>
  <c r="K85" i="2"/>
  <c r="L85" i="2"/>
  <c r="M85" i="2"/>
  <c r="N85" i="2"/>
  <c r="O85" i="2"/>
  <c r="I86" i="2"/>
  <c r="J86" i="2"/>
  <c r="K86" i="2"/>
  <c r="L86" i="2"/>
  <c r="M86" i="2"/>
  <c r="N86" i="2"/>
  <c r="O86" i="2"/>
  <c r="I87" i="2"/>
  <c r="J87" i="2"/>
  <c r="K87" i="2"/>
  <c r="L87" i="2"/>
  <c r="M87" i="2"/>
  <c r="N87" i="2"/>
  <c r="O87" i="2"/>
  <c r="I88" i="2"/>
  <c r="J88" i="2"/>
  <c r="K88" i="2"/>
  <c r="L88" i="2"/>
  <c r="M88" i="2"/>
  <c r="N88" i="2"/>
  <c r="O88" i="2"/>
  <c r="I89" i="2"/>
  <c r="J89" i="2"/>
  <c r="K89" i="2"/>
  <c r="L89" i="2"/>
  <c r="M89" i="2"/>
  <c r="N89" i="2"/>
  <c r="O89" i="2"/>
  <c r="I90" i="2"/>
  <c r="J90" i="2"/>
  <c r="K90" i="2"/>
  <c r="L90" i="2"/>
  <c r="M90" i="2"/>
  <c r="N90" i="2"/>
  <c r="O90" i="2"/>
  <c r="I91" i="2"/>
  <c r="J91" i="2"/>
  <c r="K91" i="2"/>
  <c r="L91" i="2"/>
  <c r="M91" i="2"/>
  <c r="N91" i="2"/>
  <c r="O91" i="2"/>
  <c r="I92" i="2"/>
  <c r="J92" i="2"/>
  <c r="K92" i="2"/>
  <c r="L92" i="2"/>
  <c r="M92" i="2"/>
  <c r="N92" i="2"/>
  <c r="O92" i="2"/>
  <c r="I93" i="2"/>
  <c r="J93" i="2"/>
  <c r="K93" i="2"/>
  <c r="L93" i="2"/>
  <c r="M93" i="2"/>
  <c r="N93" i="2"/>
  <c r="O93" i="2"/>
  <c r="I94" i="2"/>
  <c r="J94" i="2"/>
  <c r="K94" i="2"/>
  <c r="L94" i="2"/>
  <c r="M94" i="2"/>
  <c r="N94" i="2"/>
  <c r="O94" i="2"/>
  <c r="I95" i="2"/>
  <c r="J95" i="2"/>
  <c r="K95" i="2"/>
  <c r="L95" i="2"/>
  <c r="M95" i="2"/>
  <c r="N95" i="2"/>
  <c r="O95" i="2"/>
  <c r="I96" i="2"/>
  <c r="J96" i="2"/>
  <c r="K96" i="2"/>
  <c r="L96" i="2"/>
  <c r="M96" i="2"/>
  <c r="N96" i="2"/>
  <c r="O96" i="2"/>
  <c r="I97" i="2"/>
  <c r="J97" i="2"/>
  <c r="K97" i="2"/>
  <c r="L97" i="2"/>
  <c r="M97" i="2"/>
  <c r="N97" i="2"/>
  <c r="O97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0" i="2"/>
  <c r="J100" i="2"/>
  <c r="K100" i="2"/>
  <c r="L100" i="2"/>
  <c r="M100" i="2"/>
  <c r="N100" i="2"/>
  <c r="O100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I103" i="2"/>
  <c r="J103" i="2"/>
  <c r="K103" i="2"/>
  <c r="L103" i="2"/>
  <c r="M103" i="2"/>
  <c r="N103" i="2"/>
  <c r="O103" i="2"/>
  <c r="I104" i="2"/>
  <c r="J104" i="2"/>
  <c r="K104" i="2"/>
  <c r="L104" i="2"/>
  <c r="M104" i="2"/>
  <c r="N104" i="2"/>
  <c r="O104" i="2"/>
  <c r="I105" i="2"/>
  <c r="J105" i="2"/>
  <c r="K105" i="2"/>
  <c r="L105" i="2"/>
  <c r="M105" i="2"/>
  <c r="N105" i="2"/>
  <c r="O105" i="2"/>
  <c r="I106" i="2"/>
  <c r="J106" i="2"/>
  <c r="K106" i="2"/>
  <c r="L106" i="2"/>
  <c r="M106" i="2"/>
  <c r="N106" i="2"/>
  <c r="O106" i="2"/>
  <c r="I107" i="2"/>
  <c r="J107" i="2"/>
  <c r="K107" i="2"/>
  <c r="L107" i="2"/>
  <c r="M107" i="2"/>
  <c r="N107" i="2"/>
  <c r="O107" i="2"/>
  <c r="I108" i="2"/>
  <c r="J108" i="2"/>
  <c r="K108" i="2"/>
  <c r="L108" i="2"/>
  <c r="M108" i="2"/>
  <c r="N108" i="2"/>
  <c r="O108" i="2"/>
  <c r="I109" i="2"/>
  <c r="J109" i="2"/>
  <c r="K109" i="2"/>
  <c r="L109" i="2"/>
  <c r="M109" i="2"/>
  <c r="N109" i="2"/>
  <c r="O109" i="2"/>
  <c r="I110" i="2"/>
  <c r="J110" i="2"/>
  <c r="K110" i="2"/>
  <c r="L110" i="2"/>
  <c r="M110" i="2"/>
  <c r="N110" i="2"/>
  <c r="O110" i="2"/>
  <c r="I111" i="2"/>
  <c r="J111" i="2"/>
  <c r="K111" i="2"/>
  <c r="L111" i="2"/>
  <c r="M111" i="2"/>
  <c r="N111" i="2"/>
  <c r="O111" i="2"/>
  <c r="I112" i="2"/>
  <c r="J112" i="2"/>
  <c r="K112" i="2"/>
  <c r="L112" i="2"/>
  <c r="M112" i="2"/>
  <c r="N112" i="2"/>
  <c r="O112" i="2"/>
  <c r="I113" i="2"/>
  <c r="J113" i="2"/>
  <c r="K113" i="2"/>
  <c r="L113" i="2"/>
  <c r="M113" i="2"/>
  <c r="N113" i="2"/>
  <c r="O113" i="2"/>
  <c r="I114" i="2"/>
  <c r="J114" i="2"/>
  <c r="K114" i="2"/>
  <c r="L114" i="2"/>
  <c r="M114" i="2"/>
  <c r="N114" i="2"/>
  <c r="O114" i="2"/>
  <c r="I115" i="2"/>
  <c r="J115" i="2"/>
  <c r="K115" i="2"/>
  <c r="L115" i="2"/>
  <c r="M115" i="2"/>
  <c r="N115" i="2"/>
  <c r="O115" i="2"/>
  <c r="I116" i="2"/>
  <c r="J116" i="2"/>
  <c r="K116" i="2"/>
  <c r="L116" i="2"/>
  <c r="M116" i="2"/>
  <c r="N116" i="2"/>
  <c r="O116" i="2"/>
  <c r="I117" i="2"/>
  <c r="J117" i="2"/>
  <c r="K117" i="2"/>
  <c r="L117" i="2"/>
  <c r="M117" i="2"/>
  <c r="N117" i="2"/>
  <c r="O117" i="2"/>
  <c r="I118" i="2"/>
  <c r="J118" i="2"/>
  <c r="K118" i="2"/>
  <c r="L118" i="2"/>
  <c r="M118" i="2"/>
  <c r="N118" i="2"/>
  <c r="O118" i="2"/>
  <c r="I119" i="2"/>
  <c r="J119" i="2"/>
  <c r="K119" i="2"/>
  <c r="L119" i="2"/>
  <c r="M119" i="2"/>
  <c r="N119" i="2"/>
  <c r="O119" i="2"/>
  <c r="I120" i="2"/>
  <c r="J120" i="2"/>
  <c r="K120" i="2"/>
  <c r="L120" i="2"/>
  <c r="M120" i="2"/>
  <c r="N120" i="2"/>
  <c r="O120" i="2"/>
  <c r="I121" i="2"/>
  <c r="J121" i="2"/>
  <c r="K121" i="2"/>
  <c r="L121" i="2"/>
  <c r="M121" i="2"/>
  <c r="N121" i="2"/>
  <c r="O121" i="2"/>
  <c r="I122" i="2"/>
  <c r="J122" i="2"/>
  <c r="K122" i="2"/>
  <c r="L122" i="2"/>
  <c r="M122" i="2"/>
  <c r="N122" i="2"/>
  <c r="O122" i="2"/>
  <c r="I123" i="2"/>
  <c r="J123" i="2"/>
  <c r="K123" i="2"/>
  <c r="L123" i="2"/>
  <c r="M123" i="2"/>
  <c r="N123" i="2"/>
  <c r="O123" i="2"/>
  <c r="I124" i="2"/>
  <c r="J124" i="2"/>
  <c r="K124" i="2"/>
  <c r="L124" i="2"/>
  <c r="M124" i="2"/>
  <c r="N124" i="2"/>
  <c r="O124" i="2"/>
  <c r="I125" i="2"/>
  <c r="J125" i="2"/>
  <c r="K125" i="2"/>
  <c r="L125" i="2"/>
  <c r="M125" i="2"/>
  <c r="N125" i="2"/>
  <c r="O125" i="2"/>
  <c r="I126" i="2"/>
  <c r="J126" i="2"/>
  <c r="K126" i="2"/>
  <c r="L126" i="2"/>
  <c r="M126" i="2"/>
  <c r="N126" i="2"/>
  <c r="O126" i="2"/>
  <c r="I127" i="2"/>
  <c r="J127" i="2"/>
  <c r="K127" i="2"/>
  <c r="L127" i="2"/>
  <c r="M127" i="2"/>
  <c r="N127" i="2"/>
  <c r="O127" i="2"/>
  <c r="I128" i="2"/>
  <c r="J128" i="2"/>
  <c r="K128" i="2"/>
  <c r="L128" i="2"/>
  <c r="M128" i="2"/>
  <c r="N128" i="2"/>
  <c r="O128" i="2"/>
  <c r="I129" i="2"/>
  <c r="J129" i="2"/>
  <c r="K129" i="2"/>
  <c r="L129" i="2"/>
  <c r="M129" i="2"/>
  <c r="N129" i="2"/>
  <c r="O129" i="2"/>
  <c r="I130" i="2"/>
  <c r="J130" i="2"/>
  <c r="K130" i="2"/>
  <c r="L130" i="2"/>
  <c r="M130" i="2"/>
  <c r="N130" i="2"/>
  <c r="O130" i="2"/>
  <c r="I131" i="2"/>
  <c r="J131" i="2"/>
  <c r="K131" i="2"/>
  <c r="L131" i="2"/>
  <c r="M131" i="2"/>
  <c r="N131" i="2"/>
  <c r="O131" i="2"/>
  <c r="I132" i="2"/>
  <c r="J132" i="2"/>
  <c r="K132" i="2"/>
  <c r="L132" i="2"/>
  <c r="M132" i="2"/>
  <c r="N132" i="2"/>
  <c r="O132" i="2"/>
  <c r="I133" i="2"/>
  <c r="J133" i="2"/>
  <c r="K133" i="2"/>
  <c r="L133" i="2"/>
  <c r="M133" i="2"/>
  <c r="N133" i="2"/>
  <c r="O133" i="2"/>
  <c r="I134" i="2"/>
  <c r="J134" i="2"/>
  <c r="K134" i="2"/>
  <c r="L134" i="2"/>
  <c r="M134" i="2"/>
  <c r="N134" i="2"/>
  <c r="O134" i="2"/>
  <c r="I135" i="2"/>
  <c r="J135" i="2"/>
  <c r="K135" i="2"/>
  <c r="L135" i="2"/>
  <c r="M135" i="2"/>
  <c r="N135" i="2"/>
  <c r="O135" i="2"/>
  <c r="I136" i="2"/>
  <c r="J136" i="2"/>
  <c r="K136" i="2"/>
  <c r="L136" i="2"/>
  <c r="M136" i="2"/>
  <c r="N136" i="2"/>
  <c r="O136" i="2"/>
  <c r="I137" i="2"/>
  <c r="J137" i="2"/>
  <c r="K137" i="2"/>
  <c r="L137" i="2"/>
  <c r="M137" i="2"/>
  <c r="N137" i="2"/>
  <c r="O137" i="2"/>
  <c r="I138" i="2"/>
  <c r="J138" i="2"/>
  <c r="K138" i="2"/>
  <c r="L138" i="2"/>
  <c r="M138" i="2"/>
  <c r="N138" i="2"/>
  <c r="O138" i="2"/>
  <c r="I139" i="2"/>
  <c r="J139" i="2"/>
  <c r="K139" i="2"/>
  <c r="L139" i="2"/>
  <c r="M139" i="2"/>
  <c r="N139" i="2"/>
  <c r="O139" i="2"/>
  <c r="I140" i="2"/>
  <c r="J140" i="2"/>
  <c r="K140" i="2"/>
  <c r="L140" i="2"/>
  <c r="M140" i="2"/>
  <c r="N140" i="2"/>
  <c r="O140" i="2"/>
  <c r="I141" i="2"/>
  <c r="J141" i="2"/>
  <c r="K141" i="2"/>
  <c r="L141" i="2"/>
  <c r="M141" i="2"/>
  <c r="N141" i="2"/>
  <c r="O141" i="2"/>
  <c r="I142" i="2"/>
  <c r="J142" i="2"/>
  <c r="K142" i="2"/>
  <c r="L142" i="2"/>
  <c r="M142" i="2"/>
  <c r="N142" i="2"/>
  <c r="O142" i="2"/>
  <c r="I143" i="2"/>
  <c r="J143" i="2"/>
  <c r="K143" i="2"/>
  <c r="L143" i="2"/>
  <c r="M143" i="2"/>
  <c r="N143" i="2"/>
  <c r="O143" i="2"/>
  <c r="I144" i="2"/>
  <c r="J144" i="2"/>
  <c r="K144" i="2"/>
  <c r="L144" i="2"/>
  <c r="M144" i="2"/>
  <c r="N144" i="2"/>
  <c r="O144" i="2"/>
  <c r="I145" i="2"/>
  <c r="J145" i="2"/>
  <c r="K145" i="2"/>
  <c r="L145" i="2"/>
  <c r="M145" i="2"/>
  <c r="N145" i="2"/>
  <c r="O145" i="2"/>
  <c r="I146" i="2"/>
  <c r="J146" i="2"/>
  <c r="K146" i="2"/>
  <c r="L146" i="2"/>
  <c r="M146" i="2"/>
  <c r="N146" i="2"/>
  <c r="O146" i="2"/>
  <c r="I147" i="2"/>
  <c r="J147" i="2"/>
  <c r="K147" i="2"/>
  <c r="L147" i="2"/>
  <c r="M147" i="2"/>
  <c r="N147" i="2"/>
  <c r="O147" i="2"/>
  <c r="I148" i="2"/>
  <c r="J148" i="2"/>
  <c r="K148" i="2"/>
  <c r="L148" i="2"/>
  <c r="M148" i="2"/>
  <c r="N148" i="2"/>
  <c r="O148" i="2"/>
  <c r="I149" i="2"/>
  <c r="J149" i="2"/>
  <c r="K149" i="2"/>
  <c r="L149" i="2"/>
  <c r="M149" i="2"/>
  <c r="N149" i="2"/>
  <c r="O149" i="2"/>
  <c r="I150" i="2"/>
  <c r="J150" i="2"/>
  <c r="K150" i="2"/>
  <c r="L150" i="2"/>
  <c r="M150" i="2"/>
  <c r="N150" i="2"/>
  <c r="O150" i="2"/>
  <c r="I151" i="2"/>
  <c r="J151" i="2"/>
  <c r="K151" i="2"/>
  <c r="L151" i="2"/>
  <c r="M151" i="2"/>
  <c r="N151" i="2"/>
  <c r="O151" i="2"/>
  <c r="I152" i="2"/>
  <c r="J152" i="2"/>
  <c r="K152" i="2"/>
  <c r="L152" i="2"/>
  <c r="M152" i="2"/>
  <c r="N152" i="2"/>
  <c r="O152" i="2"/>
  <c r="I153" i="2"/>
  <c r="J153" i="2"/>
  <c r="K153" i="2"/>
  <c r="L153" i="2"/>
  <c r="M153" i="2"/>
  <c r="N153" i="2"/>
  <c r="O153" i="2"/>
  <c r="I154" i="2"/>
  <c r="J154" i="2"/>
  <c r="K154" i="2"/>
  <c r="L154" i="2"/>
  <c r="M154" i="2"/>
  <c r="N154" i="2"/>
  <c r="O154" i="2"/>
  <c r="I155" i="2"/>
  <c r="J155" i="2"/>
  <c r="K155" i="2"/>
  <c r="L155" i="2"/>
  <c r="M155" i="2"/>
  <c r="N155" i="2"/>
  <c r="O155" i="2"/>
  <c r="I156" i="2"/>
  <c r="J156" i="2"/>
  <c r="K156" i="2"/>
  <c r="L156" i="2"/>
  <c r="M156" i="2"/>
  <c r="N156" i="2"/>
  <c r="O156" i="2"/>
  <c r="I157" i="2"/>
  <c r="J157" i="2"/>
  <c r="K157" i="2"/>
  <c r="L157" i="2"/>
  <c r="M157" i="2"/>
  <c r="N157" i="2"/>
  <c r="O157" i="2"/>
  <c r="I158" i="2"/>
  <c r="J158" i="2"/>
  <c r="K158" i="2"/>
  <c r="L158" i="2"/>
  <c r="M158" i="2"/>
  <c r="N158" i="2"/>
  <c r="O158" i="2"/>
  <c r="I159" i="2"/>
  <c r="J159" i="2"/>
  <c r="K159" i="2"/>
  <c r="L159" i="2"/>
  <c r="M159" i="2"/>
  <c r="N159" i="2"/>
  <c r="O159" i="2"/>
  <c r="I160" i="2"/>
  <c r="J160" i="2"/>
  <c r="K160" i="2"/>
  <c r="L160" i="2"/>
  <c r="M160" i="2"/>
  <c r="N160" i="2"/>
  <c r="O160" i="2"/>
  <c r="I161" i="2"/>
  <c r="J161" i="2"/>
  <c r="K161" i="2"/>
  <c r="L161" i="2"/>
  <c r="M161" i="2"/>
  <c r="N161" i="2"/>
  <c r="O161" i="2"/>
  <c r="I162" i="2"/>
  <c r="J162" i="2"/>
  <c r="K162" i="2"/>
  <c r="L162" i="2"/>
  <c r="M162" i="2"/>
  <c r="N162" i="2"/>
  <c r="O162" i="2"/>
  <c r="I163" i="2"/>
  <c r="J163" i="2"/>
  <c r="K163" i="2"/>
  <c r="L163" i="2"/>
  <c r="M163" i="2"/>
  <c r="N163" i="2"/>
  <c r="O163" i="2"/>
  <c r="I164" i="2"/>
  <c r="J164" i="2"/>
  <c r="K164" i="2"/>
  <c r="L164" i="2"/>
  <c r="M164" i="2"/>
  <c r="N164" i="2"/>
  <c r="O164" i="2"/>
  <c r="I165" i="2"/>
  <c r="J165" i="2"/>
  <c r="K165" i="2"/>
  <c r="L165" i="2"/>
  <c r="M165" i="2"/>
  <c r="N165" i="2"/>
  <c r="O165" i="2"/>
  <c r="I166" i="2"/>
  <c r="J166" i="2"/>
  <c r="K166" i="2"/>
  <c r="L166" i="2"/>
  <c r="M166" i="2"/>
  <c r="N166" i="2"/>
  <c r="O166" i="2"/>
  <c r="I167" i="2"/>
  <c r="J167" i="2"/>
  <c r="K167" i="2"/>
  <c r="L167" i="2"/>
  <c r="M167" i="2"/>
  <c r="N167" i="2"/>
  <c r="O167" i="2"/>
  <c r="I168" i="2"/>
  <c r="J168" i="2"/>
  <c r="K168" i="2"/>
  <c r="L168" i="2"/>
  <c r="M168" i="2"/>
  <c r="N168" i="2"/>
  <c r="O168" i="2"/>
  <c r="I169" i="2"/>
  <c r="J169" i="2"/>
  <c r="K169" i="2"/>
  <c r="L169" i="2"/>
  <c r="M169" i="2"/>
  <c r="N169" i="2"/>
  <c r="O169" i="2"/>
  <c r="I170" i="2"/>
  <c r="J170" i="2"/>
  <c r="K170" i="2"/>
  <c r="L170" i="2"/>
  <c r="M170" i="2"/>
  <c r="N170" i="2"/>
  <c r="O170" i="2"/>
  <c r="I171" i="2"/>
  <c r="J171" i="2"/>
  <c r="K171" i="2"/>
  <c r="L171" i="2"/>
  <c r="M171" i="2"/>
  <c r="N171" i="2"/>
  <c r="O171" i="2"/>
  <c r="I172" i="2"/>
  <c r="J172" i="2"/>
  <c r="K172" i="2"/>
  <c r="L172" i="2"/>
  <c r="M172" i="2"/>
  <c r="N172" i="2"/>
  <c r="O172" i="2"/>
  <c r="I173" i="2"/>
  <c r="J173" i="2"/>
  <c r="K173" i="2"/>
  <c r="L173" i="2"/>
  <c r="M173" i="2"/>
  <c r="N173" i="2"/>
  <c r="O173" i="2"/>
  <c r="I174" i="2"/>
  <c r="J174" i="2"/>
  <c r="K174" i="2"/>
  <c r="L174" i="2"/>
  <c r="M174" i="2"/>
  <c r="N174" i="2"/>
  <c r="O174" i="2"/>
  <c r="I175" i="2"/>
  <c r="J175" i="2"/>
  <c r="K175" i="2"/>
  <c r="L175" i="2"/>
  <c r="M175" i="2"/>
  <c r="N175" i="2"/>
  <c r="O175" i="2"/>
  <c r="I176" i="2"/>
  <c r="J176" i="2"/>
  <c r="K176" i="2"/>
  <c r="L176" i="2"/>
  <c r="M176" i="2"/>
  <c r="N176" i="2"/>
  <c r="O176" i="2"/>
  <c r="I177" i="2"/>
  <c r="J177" i="2"/>
  <c r="K177" i="2"/>
  <c r="L177" i="2"/>
  <c r="M177" i="2"/>
  <c r="N177" i="2"/>
  <c r="O177" i="2"/>
  <c r="I178" i="2"/>
  <c r="J178" i="2"/>
  <c r="K178" i="2"/>
  <c r="L178" i="2"/>
  <c r="M178" i="2"/>
  <c r="N178" i="2"/>
  <c r="O178" i="2"/>
  <c r="I179" i="2"/>
  <c r="J179" i="2"/>
  <c r="K179" i="2"/>
  <c r="L179" i="2"/>
  <c r="M179" i="2"/>
  <c r="N179" i="2"/>
  <c r="O179" i="2"/>
  <c r="I180" i="2"/>
  <c r="J180" i="2"/>
  <c r="K180" i="2"/>
  <c r="L180" i="2"/>
  <c r="M180" i="2"/>
  <c r="N180" i="2"/>
  <c r="O180" i="2"/>
  <c r="I181" i="2"/>
  <c r="J181" i="2"/>
  <c r="K181" i="2"/>
  <c r="L181" i="2"/>
  <c r="M181" i="2"/>
  <c r="N181" i="2"/>
  <c r="O181" i="2"/>
  <c r="I182" i="2"/>
  <c r="J182" i="2"/>
  <c r="K182" i="2"/>
  <c r="L182" i="2"/>
  <c r="M182" i="2"/>
  <c r="N182" i="2"/>
  <c r="O182" i="2"/>
  <c r="I183" i="2"/>
  <c r="J183" i="2"/>
  <c r="K183" i="2"/>
  <c r="L183" i="2"/>
  <c r="M183" i="2"/>
  <c r="N183" i="2"/>
  <c r="O183" i="2"/>
  <c r="I184" i="2"/>
  <c r="J184" i="2"/>
  <c r="K184" i="2"/>
  <c r="L184" i="2"/>
  <c r="M184" i="2"/>
  <c r="N184" i="2"/>
  <c r="O184" i="2"/>
  <c r="I185" i="2"/>
  <c r="J185" i="2"/>
  <c r="K185" i="2"/>
  <c r="L185" i="2"/>
  <c r="M185" i="2"/>
  <c r="N185" i="2"/>
  <c r="O185" i="2"/>
  <c r="I186" i="2"/>
  <c r="J186" i="2"/>
  <c r="K186" i="2"/>
  <c r="L186" i="2"/>
  <c r="M186" i="2"/>
  <c r="N186" i="2"/>
  <c r="O186" i="2"/>
  <c r="I187" i="2"/>
  <c r="J187" i="2"/>
  <c r="K187" i="2"/>
  <c r="L187" i="2"/>
  <c r="M187" i="2"/>
  <c r="N187" i="2"/>
  <c r="O187" i="2"/>
  <c r="I188" i="2"/>
  <c r="J188" i="2"/>
  <c r="K188" i="2"/>
  <c r="L188" i="2"/>
  <c r="M188" i="2"/>
  <c r="N188" i="2"/>
  <c r="O188" i="2"/>
  <c r="I189" i="2"/>
  <c r="J189" i="2"/>
  <c r="K189" i="2"/>
  <c r="L189" i="2"/>
  <c r="M189" i="2"/>
  <c r="N189" i="2"/>
  <c r="O189" i="2"/>
  <c r="I190" i="2"/>
  <c r="J190" i="2"/>
  <c r="K190" i="2"/>
  <c r="L190" i="2"/>
  <c r="M190" i="2"/>
  <c r="N190" i="2"/>
  <c r="O190" i="2"/>
  <c r="I191" i="2"/>
  <c r="J191" i="2"/>
  <c r="K191" i="2"/>
  <c r="L191" i="2"/>
  <c r="M191" i="2"/>
  <c r="N191" i="2"/>
  <c r="O191" i="2"/>
  <c r="I192" i="2"/>
  <c r="J192" i="2"/>
  <c r="K192" i="2"/>
  <c r="L192" i="2"/>
  <c r="M192" i="2"/>
  <c r="N192" i="2"/>
  <c r="O192" i="2"/>
  <c r="I193" i="2"/>
  <c r="J193" i="2"/>
  <c r="K193" i="2"/>
  <c r="L193" i="2"/>
  <c r="M193" i="2"/>
  <c r="N193" i="2"/>
  <c r="O193" i="2"/>
  <c r="I194" i="2"/>
  <c r="J194" i="2"/>
  <c r="K194" i="2"/>
  <c r="L194" i="2"/>
  <c r="M194" i="2"/>
  <c r="N194" i="2"/>
  <c r="O194" i="2"/>
  <c r="I195" i="2"/>
  <c r="J195" i="2"/>
  <c r="K195" i="2"/>
  <c r="L195" i="2"/>
  <c r="M195" i="2"/>
  <c r="N195" i="2"/>
  <c r="O195" i="2"/>
  <c r="I196" i="2"/>
  <c r="J196" i="2"/>
  <c r="K196" i="2"/>
  <c r="L196" i="2"/>
  <c r="M196" i="2"/>
  <c r="N196" i="2"/>
  <c r="O196" i="2"/>
  <c r="I197" i="2"/>
  <c r="J197" i="2"/>
  <c r="K197" i="2"/>
  <c r="L197" i="2"/>
  <c r="M197" i="2"/>
  <c r="N197" i="2"/>
  <c r="O197" i="2"/>
  <c r="I198" i="2"/>
  <c r="J198" i="2"/>
  <c r="K198" i="2"/>
  <c r="L198" i="2"/>
  <c r="M198" i="2"/>
  <c r="N198" i="2"/>
  <c r="O198" i="2"/>
  <c r="I199" i="2"/>
  <c r="J199" i="2"/>
  <c r="K199" i="2"/>
  <c r="L199" i="2"/>
  <c r="M199" i="2"/>
  <c r="N199" i="2"/>
  <c r="O199" i="2"/>
  <c r="I200" i="2"/>
  <c r="J200" i="2"/>
  <c r="K200" i="2"/>
  <c r="L200" i="2"/>
  <c r="M200" i="2"/>
  <c r="N200" i="2"/>
  <c r="O200" i="2"/>
  <c r="I201" i="2"/>
  <c r="J201" i="2"/>
  <c r="K201" i="2"/>
  <c r="L201" i="2"/>
  <c r="M201" i="2"/>
  <c r="N201" i="2"/>
  <c r="O201" i="2"/>
  <c r="I202" i="2"/>
  <c r="J202" i="2"/>
  <c r="K202" i="2"/>
  <c r="L202" i="2"/>
  <c r="M202" i="2"/>
  <c r="N202" i="2"/>
  <c r="O202" i="2"/>
  <c r="I203" i="2"/>
  <c r="J203" i="2"/>
  <c r="K203" i="2"/>
  <c r="L203" i="2"/>
  <c r="M203" i="2"/>
  <c r="N203" i="2"/>
  <c r="O203" i="2"/>
  <c r="I204" i="2"/>
  <c r="J204" i="2"/>
  <c r="K204" i="2"/>
  <c r="L204" i="2"/>
  <c r="M204" i="2"/>
  <c r="N204" i="2"/>
  <c r="O204" i="2"/>
  <c r="I205" i="2"/>
  <c r="J205" i="2"/>
  <c r="K205" i="2"/>
  <c r="L205" i="2"/>
  <c r="M205" i="2"/>
  <c r="N205" i="2"/>
  <c r="O205" i="2"/>
  <c r="I206" i="2"/>
  <c r="J206" i="2"/>
  <c r="K206" i="2"/>
  <c r="L206" i="2"/>
  <c r="M206" i="2"/>
  <c r="N206" i="2"/>
  <c r="O206" i="2"/>
  <c r="I207" i="2"/>
  <c r="J207" i="2"/>
  <c r="K207" i="2"/>
  <c r="L207" i="2"/>
  <c r="M207" i="2"/>
  <c r="N207" i="2"/>
  <c r="O207" i="2"/>
  <c r="I208" i="2"/>
  <c r="J208" i="2"/>
  <c r="K208" i="2"/>
  <c r="L208" i="2"/>
  <c r="M208" i="2"/>
  <c r="N208" i="2"/>
  <c r="O208" i="2"/>
  <c r="I209" i="2"/>
  <c r="J209" i="2"/>
  <c r="K209" i="2"/>
  <c r="L209" i="2"/>
  <c r="M209" i="2"/>
  <c r="N209" i="2"/>
  <c r="O209" i="2"/>
  <c r="I210" i="2"/>
  <c r="J210" i="2"/>
  <c r="K210" i="2"/>
  <c r="L210" i="2"/>
  <c r="M210" i="2"/>
  <c r="N210" i="2"/>
  <c r="O210" i="2"/>
  <c r="I211" i="2"/>
  <c r="J211" i="2"/>
  <c r="K211" i="2"/>
  <c r="L211" i="2"/>
  <c r="M211" i="2"/>
  <c r="N211" i="2"/>
  <c r="O211" i="2"/>
  <c r="I212" i="2"/>
  <c r="J212" i="2"/>
  <c r="K212" i="2"/>
  <c r="L212" i="2"/>
  <c r="M212" i="2"/>
  <c r="N212" i="2"/>
  <c r="O212" i="2"/>
  <c r="I213" i="2"/>
  <c r="J213" i="2"/>
  <c r="K213" i="2"/>
  <c r="L213" i="2"/>
  <c r="M213" i="2"/>
  <c r="N213" i="2"/>
  <c r="O213" i="2"/>
  <c r="I214" i="2"/>
  <c r="J214" i="2"/>
  <c r="K214" i="2"/>
  <c r="L214" i="2"/>
  <c r="M214" i="2"/>
  <c r="N214" i="2"/>
  <c r="O214" i="2"/>
  <c r="I215" i="2"/>
  <c r="J215" i="2"/>
  <c r="K215" i="2"/>
  <c r="L215" i="2"/>
  <c r="M215" i="2"/>
  <c r="N215" i="2"/>
  <c r="O215" i="2"/>
  <c r="I216" i="2"/>
  <c r="J216" i="2"/>
  <c r="K216" i="2"/>
  <c r="L216" i="2"/>
  <c r="M216" i="2"/>
  <c r="N216" i="2"/>
  <c r="O216" i="2"/>
  <c r="I217" i="2"/>
  <c r="J217" i="2"/>
  <c r="K217" i="2"/>
  <c r="L217" i="2"/>
  <c r="M217" i="2"/>
  <c r="N217" i="2"/>
  <c r="O217" i="2"/>
  <c r="I218" i="2"/>
  <c r="J218" i="2"/>
  <c r="K218" i="2"/>
  <c r="L218" i="2"/>
  <c r="M218" i="2"/>
  <c r="N218" i="2"/>
  <c r="O218" i="2"/>
  <c r="I219" i="2"/>
  <c r="J219" i="2"/>
  <c r="K219" i="2"/>
  <c r="L219" i="2"/>
  <c r="M219" i="2"/>
  <c r="N219" i="2"/>
  <c r="O219" i="2"/>
  <c r="I220" i="2"/>
  <c r="J220" i="2"/>
  <c r="K220" i="2"/>
  <c r="L220" i="2"/>
  <c r="M220" i="2"/>
  <c r="N220" i="2"/>
  <c r="O220" i="2"/>
  <c r="I221" i="2"/>
  <c r="J221" i="2"/>
  <c r="K221" i="2"/>
  <c r="L221" i="2"/>
  <c r="M221" i="2"/>
  <c r="N221" i="2"/>
  <c r="O221" i="2"/>
  <c r="I222" i="2"/>
  <c r="J222" i="2"/>
  <c r="K222" i="2"/>
  <c r="L222" i="2"/>
  <c r="M222" i="2"/>
  <c r="N222" i="2"/>
  <c r="O222" i="2"/>
  <c r="I223" i="2"/>
  <c r="J223" i="2"/>
  <c r="K223" i="2"/>
  <c r="L223" i="2"/>
  <c r="M223" i="2"/>
  <c r="N223" i="2"/>
  <c r="O223" i="2"/>
  <c r="I224" i="2"/>
  <c r="J224" i="2"/>
  <c r="K224" i="2"/>
  <c r="L224" i="2"/>
  <c r="M224" i="2"/>
  <c r="N224" i="2"/>
  <c r="O224" i="2"/>
  <c r="I225" i="2"/>
  <c r="J225" i="2"/>
  <c r="K225" i="2"/>
  <c r="L225" i="2"/>
  <c r="M225" i="2"/>
  <c r="N225" i="2"/>
  <c r="O225" i="2"/>
  <c r="I226" i="2"/>
  <c r="J226" i="2"/>
  <c r="K226" i="2"/>
  <c r="L226" i="2"/>
  <c r="M226" i="2"/>
  <c r="N226" i="2"/>
  <c r="O226" i="2"/>
  <c r="I227" i="2"/>
  <c r="J227" i="2"/>
  <c r="K227" i="2"/>
  <c r="L227" i="2"/>
  <c r="M227" i="2"/>
  <c r="N227" i="2"/>
  <c r="O227" i="2"/>
  <c r="I228" i="2"/>
  <c r="J228" i="2"/>
  <c r="K228" i="2"/>
  <c r="L228" i="2"/>
  <c r="M228" i="2"/>
  <c r="N228" i="2"/>
  <c r="O228" i="2"/>
  <c r="I229" i="2"/>
  <c r="J229" i="2"/>
  <c r="K229" i="2"/>
  <c r="L229" i="2"/>
  <c r="M229" i="2"/>
  <c r="N229" i="2"/>
  <c r="O229" i="2"/>
  <c r="I230" i="2"/>
  <c r="J230" i="2"/>
  <c r="K230" i="2"/>
  <c r="L230" i="2"/>
  <c r="M230" i="2"/>
  <c r="N230" i="2"/>
  <c r="O230" i="2"/>
  <c r="I231" i="2"/>
  <c r="J231" i="2"/>
  <c r="K231" i="2"/>
  <c r="L231" i="2"/>
  <c r="M231" i="2"/>
  <c r="N231" i="2"/>
  <c r="O231" i="2"/>
  <c r="I232" i="2"/>
  <c r="J232" i="2"/>
  <c r="K232" i="2"/>
  <c r="L232" i="2"/>
  <c r="M232" i="2"/>
  <c r="N232" i="2"/>
  <c r="O232" i="2"/>
  <c r="I233" i="2"/>
  <c r="J233" i="2"/>
  <c r="K233" i="2"/>
  <c r="L233" i="2"/>
  <c r="M233" i="2"/>
  <c r="N233" i="2"/>
  <c r="O233" i="2"/>
  <c r="I234" i="2"/>
  <c r="J234" i="2"/>
  <c r="K234" i="2"/>
  <c r="L234" i="2"/>
  <c r="M234" i="2"/>
  <c r="N234" i="2"/>
  <c r="O234" i="2"/>
  <c r="I235" i="2"/>
  <c r="J235" i="2"/>
  <c r="K235" i="2"/>
  <c r="L235" i="2"/>
  <c r="M235" i="2"/>
  <c r="N235" i="2"/>
  <c r="O235" i="2"/>
  <c r="I236" i="2"/>
  <c r="J236" i="2"/>
  <c r="K236" i="2"/>
  <c r="L236" i="2"/>
  <c r="M236" i="2"/>
  <c r="N236" i="2"/>
  <c r="O236" i="2"/>
  <c r="I237" i="2"/>
  <c r="J237" i="2"/>
  <c r="K237" i="2"/>
  <c r="L237" i="2"/>
  <c r="M237" i="2"/>
  <c r="N237" i="2"/>
  <c r="O237" i="2"/>
  <c r="I238" i="2"/>
  <c r="J238" i="2"/>
  <c r="K238" i="2"/>
  <c r="L238" i="2"/>
  <c r="M238" i="2"/>
  <c r="N238" i="2"/>
  <c r="O238" i="2"/>
  <c r="I239" i="2"/>
  <c r="J239" i="2"/>
  <c r="K239" i="2"/>
  <c r="L239" i="2"/>
  <c r="M239" i="2"/>
  <c r="N239" i="2"/>
  <c r="O239" i="2"/>
  <c r="I240" i="2"/>
  <c r="J240" i="2"/>
  <c r="K240" i="2"/>
  <c r="L240" i="2"/>
  <c r="M240" i="2"/>
  <c r="N240" i="2"/>
  <c r="O240" i="2"/>
  <c r="I241" i="2"/>
  <c r="J241" i="2"/>
  <c r="K241" i="2"/>
  <c r="L241" i="2"/>
  <c r="M241" i="2"/>
  <c r="N241" i="2"/>
  <c r="O241" i="2"/>
  <c r="I242" i="2"/>
  <c r="J242" i="2"/>
  <c r="K242" i="2"/>
  <c r="L242" i="2"/>
  <c r="M242" i="2"/>
  <c r="N242" i="2"/>
  <c r="O242" i="2"/>
  <c r="I243" i="2"/>
  <c r="J243" i="2"/>
  <c r="K243" i="2"/>
  <c r="L243" i="2"/>
  <c r="M243" i="2"/>
  <c r="N243" i="2"/>
  <c r="O243" i="2"/>
  <c r="I244" i="2"/>
  <c r="J244" i="2"/>
  <c r="K244" i="2"/>
  <c r="L244" i="2"/>
  <c r="M244" i="2"/>
  <c r="N244" i="2"/>
  <c r="O244" i="2"/>
  <c r="I245" i="2"/>
  <c r="J245" i="2"/>
  <c r="K245" i="2"/>
  <c r="L245" i="2"/>
  <c r="M245" i="2"/>
  <c r="N245" i="2"/>
  <c r="O245" i="2"/>
  <c r="I246" i="2"/>
  <c r="J246" i="2"/>
  <c r="K246" i="2"/>
  <c r="L246" i="2"/>
  <c r="M246" i="2"/>
  <c r="N246" i="2"/>
  <c r="O246" i="2"/>
  <c r="I247" i="2"/>
  <c r="J247" i="2"/>
  <c r="K247" i="2"/>
  <c r="L247" i="2"/>
  <c r="M247" i="2"/>
  <c r="N247" i="2"/>
  <c r="O247" i="2"/>
  <c r="I248" i="2"/>
  <c r="J248" i="2"/>
  <c r="K248" i="2"/>
  <c r="L248" i="2"/>
  <c r="M248" i="2"/>
  <c r="N248" i="2"/>
  <c r="O248" i="2"/>
  <c r="I249" i="2"/>
  <c r="J249" i="2"/>
  <c r="K249" i="2"/>
  <c r="L249" i="2"/>
  <c r="M249" i="2"/>
  <c r="N249" i="2"/>
  <c r="O249" i="2"/>
  <c r="I250" i="2"/>
  <c r="J250" i="2"/>
  <c r="K250" i="2"/>
  <c r="L250" i="2"/>
  <c r="M250" i="2"/>
  <c r="N250" i="2"/>
  <c r="O250" i="2"/>
  <c r="I251" i="2"/>
  <c r="J251" i="2"/>
  <c r="K251" i="2"/>
  <c r="L251" i="2"/>
  <c r="M251" i="2"/>
  <c r="N251" i="2"/>
  <c r="O251" i="2"/>
  <c r="I252" i="2"/>
  <c r="J252" i="2"/>
  <c r="K252" i="2"/>
  <c r="L252" i="2"/>
  <c r="M252" i="2"/>
  <c r="N252" i="2"/>
  <c r="O252" i="2"/>
  <c r="I253" i="2"/>
  <c r="J253" i="2"/>
  <c r="K253" i="2"/>
  <c r="L253" i="2"/>
  <c r="M253" i="2"/>
  <c r="N253" i="2"/>
  <c r="O253" i="2"/>
  <c r="I254" i="2"/>
  <c r="J254" i="2"/>
  <c r="K254" i="2"/>
  <c r="L254" i="2"/>
  <c r="M254" i="2"/>
  <c r="N254" i="2"/>
  <c r="O254" i="2"/>
  <c r="I255" i="2"/>
  <c r="J255" i="2"/>
  <c r="K255" i="2"/>
  <c r="L255" i="2"/>
  <c r="M255" i="2"/>
  <c r="N255" i="2"/>
  <c r="O255" i="2"/>
  <c r="I256" i="2"/>
  <c r="J256" i="2"/>
  <c r="K256" i="2"/>
  <c r="L256" i="2"/>
  <c r="M256" i="2"/>
  <c r="N256" i="2"/>
  <c r="O256" i="2"/>
  <c r="I257" i="2"/>
  <c r="J257" i="2"/>
  <c r="K257" i="2"/>
  <c r="L257" i="2"/>
  <c r="M257" i="2"/>
  <c r="N257" i="2"/>
  <c r="O257" i="2"/>
  <c r="I258" i="2"/>
  <c r="J258" i="2"/>
  <c r="K258" i="2"/>
  <c r="L258" i="2"/>
  <c r="M258" i="2"/>
  <c r="N258" i="2"/>
  <c r="O258" i="2"/>
  <c r="I259" i="2"/>
  <c r="J259" i="2"/>
  <c r="K259" i="2"/>
  <c r="L259" i="2"/>
  <c r="M259" i="2"/>
  <c r="N259" i="2"/>
  <c r="O259" i="2"/>
  <c r="I260" i="2"/>
  <c r="J260" i="2"/>
  <c r="K260" i="2"/>
  <c r="L260" i="2"/>
  <c r="M260" i="2"/>
  <c r="N260" i="2"/>
  <c r="O260" i="2"/>
  <c r="I261" i="2"/>
  <c r="J261" i="2"/>
  <c r="K261" i="2"/>
  <c r="L261" i="2"/>
  <c r="M261" i="2"/>
  <c r="N261" i="2"/>
  <c r="O261" i="2"/>
  <c r="I262" i="2"/>
  <c r="J262" i="2"/>
  <c r="K262" i="2"/>
  <c r="L262" i="2"/>
  <c r="M262" i="2"/>
  <c r="N262" i="2"/>
  <c r="O262" i="2"/>
  <c r="I263" i="2"/>
  <c r="J263" i="2"/>
  <c r="K263" i="2"/>
  <c r="L263" i="2"/>
  <c r="M263" i="2"/>
  <c r="N263" i="2"/>
  <c r="O263" i="2"/>
  <c r="I264" i="2"/>
  <c r="J264" i="2"/>
  <c r="K264" i="2"/>
  <c r="L264" i="2"/>
  <c r="M264" i="2"/>
  <c r="N264" i="2"/>
  <c r="O264" i="2"/>
  <c r="I265" i="2"/>
  <c r="J265" i="2"/>
  <c r="K265" i="2"/>
  <c r="L265" i="2"/>
  <c r="M265" i="2"/>
  <c r="N265" i="2"/>
  <c r="O265" i="2"/>
  <c r="I266" i="2"/>
  <c r="J266" i="2"/>
  <c r="K266" i="2"/>
  <c r="L266" i="2"/>
  <c r="M266" i="2"/>
  <c r="N266" i="2"/>
  <c r="O266" i="2"/>
  <c r="I267" i="2"/>
  <c r="J267" i="2"/>
  <c r="K267" i="2"/>
  <c r="L267" i="2"/>
  <c r="M267" i="2"/>
  <c r="N267" i="2"/>
  <c r="O267" i="2"/>
  <c r="I268" i="2"/>
  <c r="J268" i="2"/>
  <c r="K268" i="2"/>
  <c r="L268" i="2"/>
  <c r="M268" i="2"/>
  <c r="N268" i="2"/>
  <c r="O268" i="2"/>
  <c r="I269" i="2"/>
  <c r="J269" i="2"/>
  <c r="K269" i="2"/>
  <c r="L269" i="2"/>
  <c r="M269" i="2"/>
  <c r="N269" i="2"/>
  <c r="O269" i="2"/>
  <c r="I270" i="2"/>
  <c r="J270" i="2"/>
  <c r="K270" i="2"/>
  <c r="L270" i="2"/>
  <c r="M270" i="2"/>
  <c r="N270" i="2"/>
  <c r="O270" i="2"/>
  <c r="I271" i="2"/>
  <c r="J271" i="2"/>
  <c r="K271" i="2"/>
  <c r="L271" i="2"/>
  <c r="M271" i="2"/>
  <c r="N271" i="2"/>
  <c r="O271" i="2"/>
  <c r="I272" i="2"/>
  <c r="J272" i="2"/>
  <c r="K272" i="2"/>
  <c r="L272" i="2"/>
  <c r="M272" i="2"/>
  <c r="N272" i="2"/>
  <c r="O272" i="2"/>
  <c r="I273" i="2"/>
  <c r="J273" i="2"/>
  <c r="K273" i="2"/>
  <c r="L273" i="2"/>
  <c r="M273" i="2"/>
  <c r="N273" i="2"/>
  <c r="O273" i="2"/>
  <c r="I274" i="2"/>
  <c r="J274" i="2"/>
  <c r="K274" i="2"/>
  <c r="L274" i="2"/>
  <c r="M274" i="2"/>
  <c r="N274" i="2"/>
  <c r="O274" i="2"/>
  <c r="I275" i="2"/>
  <c r="J275" i="2"/>
  <c r="K275" i="2"/>
  <c r="L275" i="2"/>
  <c r="M275" i="2"/>
  <c r="N275" i="2"/>
  <c r="O275" i="2"/>
  <c r="I276" i="2"/>
  <c r="J276" i="2"/>
  <c r="K276" i="2"/>
  <c r="L276" i="2"/>
  <c r="M276" i="2"/>
  <c r="N276" i="2"/>
  <c r="O276" i="2"/>
  <c r="I277" i="2"/>
  <c r="J277" i="2"/>
  <c r="K277" i="2"/>
  <c r="L277" i="2"/>
  <c r="M277" i="2"/>
  <c r="N277" i="2"/>
  <c r="O277" i="2"/>
  <c r="I278" i="2"/>
  <c r="J278" i="2"/>
  <c r="K278" i="2"/>
  <c r="L278" i="2"/>
  <c r="M278" i="2"/>
  <c r="N278" i="2"/>
  <c r="O278" i="2"/>
  <c r="I279" i="2"/>
  <c r="J279" i="2"/>
  <c r="K279" i="2"/>
  <c r="L279" i="2"/>
  <c r="M279" i="2"/>
  <c r="N279" i="2"/>
  <c r="O279" i="2"/>
  <c r="I280" i="2"/>
  <c r="J280" i="2"/>
  <c r="K280" i="2"/>
  <c r="L280" i="2"/>
  <c r="M280" i="2"/>
  <c r="N280" i="2"/>
  <c r="O280" i="2"/>
  <c r="I281" i="2"/>
  <c r="J281" i="2"/>
  <c r="K281" i="2"/>
  <c r="L281" i="2"/>
  <c r="M281" i="2"/>
  <c r="N281" i="2"/>
  <c r="O281" i="2"/>
  <c r="I282" i="2"/>
  <c r="J282" i="2"/>
  <c r="K282" i="2"/>
  <c r="L282" i="2"/>
  <c r="M282" i="2"/>
  <c r="N282" i="2"/>
  <c r="O282" i="2"/>
  <c r="I283" i="2"/>
  <c r="J283" i="2"/>
  <c r="K283" i="2"/>
  <c r="L283" i="2"/>
  <c r="M283" i="2"/>
  <c r="N283" i="2"/>
  <c r="O283" i="2"/>
  <c r="I284" i="2"/>
  <c r="J284" i="2"/>
  <c r="K284" i="2"/>
  <c r="L284" i="2"/>
  <c r="M284" i="2"/>
  <c r="N284" i="2"/>
  <c r="O284" i="2"/>
  <c r="I285" i="2"/>
  <c r="J285" i="2"/>
  <c r="K285" i="2"/>
  <c r="L285" i="2"/>
  <c r="M285" i="2"/>
  <c r="N285" i="2"/>
  <c r="O285" i="2"/>
  <c r="I286" i="2"/>
  <c r="J286" i="2"/>
  <c r="K286" i="2"/>
  <c r="L286" i="2"/>
  <c r="M286" i="2"/>
  <c r="N286" i="2"/>
  <c r="O286" i="2"/>
  <c r="I287" i="2"/>
  <c r="J287" i="2"/>
  <c r="K287" i="2"/>
  <c r="L287" i="2"/>
  <c r="M287" i="2"/>
  <c r="N287" i="2"/>
  <c r="O287" i="2"/>
  <c r="I288" i="2"/>
  <c r="J288" i="2"/>
  <c r="K288" i="2"/>
  <c r="L288" i="2"/>
  <c r="M288" i="2"/>
  <c r="N288" i="2"/>
  <c r="O288" i="2"/>
  <c r="I289" i="2"/>
  <c r="J289" i="2"/>
  <c r="K289" i="2"/>
  <c r="L289" i="2"/>
  <c r="M289" i="2"/>
  <c r="N289" i="2"/>
  <c r="O289" i="2"/>
  <c r="I290" i="2"/>
  <c r="J290" i="2"/>
  <c r="K290" i="2"/>
  <c r="L290" i="2"/>
  <c r="M290" i="2"/>
  <c r="N290" i="2"/>
  <c r="O290" i="2"/>
  <c r="I291" i="2"/>
  <c r="J291" i="2"/>
  <c r="K291" i="2"/>
  <c r="L291" i="2"/>
  <c r="M291" i="2"/>
  <c r="N291" i="2"/>
  <c r="O291" i="2"/>
  <c r="I292" i="2"/>
  <c r="J292" i="2"/>
  <c r="K292" i="2"/>
  <c r="L292" i="2"/>
  <c r="M292" i="2"/>
  <c r="N292" i="2"/>
  <c r="O292" i="2"/>
  <c r="I293" i="2"/>
  <c r="J293" i="2"/>
  <c r="K293" i="2"/>
  <c r="L293" i="2"/>
  <c r="M293" i="2"/>
  <c r="N293" i="2"/>
  <c r="O293" i="2"/>
  <c r="I294" i="2"/>
  <c r="J294" i="2"/>
  <c r="K294" i="2"/>
  <c r="L294" i="2"/>
  <c r="M294" i="2"/>
  <c r="N294" i="2"/>
  <c r="O294" i="2"/>
  <c r="I295" i="2"/>
  <c r="J295" i="2"/>
  <c r="K295" i="2"/>
  <c r="L295" i="2"/>
  <c r="M295" i="2"/>
  <c r="N295" i="2"/>
  <c r="O295" i="2"/>
  <c r="I296" i="2"/>
  <c r="J296" i="2"/>
  <c r="K296" i="2"/>
  <c r="L296" i="2"/>
  <c r="M296" i="2"/>
  <c r="N296" i="2"/>
  <c r="O296" i="2"/>
  <c r="I297" i="2"/>
  <c r="J297" i="2"/>
  <c r="K297" i="2"/>
  <c r="L297" i="2"/>
  <c r="M297" i="2"/>
  <c r="N297" i="2"/>
  <c r="O297" i="2"/>
  <c r="I298" i="2"/>
  <c r="J298" i="2"/>
  <c r="K298" i="2"/>
  <c r="L298" i="2"/>
  <c r="M298" i="2"/>
  <c r="N298" i="2"/>
  <c r="O298" i="2"/>
  <c r="I299" i="2"/>
  <c r="J299" i="2"/>
  <c r="K299" i="2"/>
  <c r="L299" i="2"/>
  <c r="M299" i="2"/>
  <c r="N299" i="2"/>
  <c r="O299" i="2"/>
  <c r="I300" i="2"/>
  <c r="J300" i="2"/>
  <c r="K300" i="2"/>
  <c r="L300" i="2"/>
  <c r="M300" i="2"/>
  <c r="N300" i="2"/>
  <c r="O300" i="2"/>
  <c r="I301" i="2"/>
  <c r="J301" i="2"/>
  <c r="K301" i="2"/>
  <c r="L301" i="2"/>
  <c r="M301" i="2"/>
  <c r="N301" i="2"/>
  <c r="O301" i="2"/>
  <c r="I302" i="2"/>
  <c r="J302" i="2"/>
  <c r="K302" i="2"/>
  <c r="L302" i="2"/>
  <c r="M302" i="2"/>
  <c r="N302" i="2"/>
  <c r="O302" i="2"/>
  <c r="I303" i="2"/>
  <c r="J303" i="2"/>
  <c r="K303" i="2"/>
  <c r="L303" i="2"/>
  <c r="M303" i="2"/>
  <c r="N303" i="2"/>
  <c r="O303" i="2"/>
  <c r="I304" i="2"/>
  <c r="J304" i="2"/>
  <c r="K304" i="2"/>
  <c r="L304" i="2"/>
  <c r="M304" i="2"/>
  <c r="N304" i="2"/>
  <c r="O304" i="2"/>
  <c r="I305" i="2"/>
  <c r="J305" i="2"/>
  <c r="K305" i="2"/>
  <c r="L305" i="2"/>
  <c r="M305" i="2"/>
  <c r="N305" i="2"/>
  <c r="O305" i="2"/>
  <c r="I306" i="2"/>
  <c r="J306" i="2"/>
  <c r="K306" i="2"/>
  <c r="L306" i="2"/>
  <c r="M306" i="2"/>
  <c r="N306" i="2"/>
  <c r="O306" i="2"/>
  <c r="I307" i="2"/>
  <c r="J307" i="2"/>
  <c r="K307" i="2"/>
  <c r="L307" i="2"/>
  <c r="M307" i="2"/>
  <c r="N307" i="2"/>
  <c r="O307" i="2"/>
  <c r="I308" i="2"/>
  <c r="J308" i="2"/>
  <c r="K308" i="2"/>
  <c r="L308" i="2"/>
  <c r="M308" i="2"/>
  <c r="N308" i="2"/>
  <c r="O308" i="2"/>
  <c r="I309" i="2"/>
  <c r="J309" i="2"/>
  <c r="K309" i="2"/>
  <c r="L309" i="2"/>
  <c r="M309" i="2"/>
  <c r="N309" i="2"/>
  <c r="O309" i="2"/>
  <c r="I310" i="2"/>
  <c r="J310" i="2"/>
  <c r="K310" i="2"/>
  <c r="L310" i="2"/>
  <c r="M310" i="2"/>
  <c r="N310" i="2"/>
  <c r="O310" i="2"/>
  <c r="I311" i="2"/>
  <c r="J311" i="2"/>
  <c r="K311" i="2"/>
  <c r="L311" i="2"/>
  <c r="M311" i="2"/>
  <c r="N311" i="2"/>
  <c r="O311" i="2"/>
  <c r="I312" i="2"/>
  <c r="J312" i="2"/>
  <c r="K312" i="2"/>
  <c r="L312" i="2"/>
  <c r="M312" i="2"/>
  <c r="N312" i="2"/>
  <c r="O312" i="2"/>
  <c r="I313" i="2"/>
  <c r="J313" i="2"/>
  <c r="K313" i="2"/>
  <c r="L313" i="2"/>
  <c r="M313" i="2"/>
  <c r="N313" i="2"/>
  <c r="O313" i="2"/>
  <c r="I314" i="2"/>
  <c r="J314" i="2"/>
  <c r="K314" i="2"/>
  <c r="L314" i="2"/>
  <c r="M314" i="2"/>
  <c r="N314" i="2"/>
  <c r="O314" i="2"/>
  <c r="I315" i="2"/>
  <c r="J315" i="2"/>
  <c r="K315" i="2"/>
  <c r="L315" i="2"/>
  <c r="M315" i="2"/>
  <c r="N315" i="2"/>
  <c r="O315" i="2"/>
  <c r="I316" i="2"/>
  <c r="J316" i="2"/>
  <c r="K316" i="2"/>
  <c r="L316" i="2"/>
  <c r="M316" i="2"/>
  <c r="N316" i="2"/>
  <c r="O316" i="2"/>
  <c r="I317" i="2"/>
  <c r="J317" i="2"/>
  <c r="K317" i="2"/>
  <c r="L317" i="2"/>
  <c r="M317" i="2"/>
  <c r="N317" i="2"/>
  <c r="O317" i="2"/>
  <c r="I318" i="2"/>
  <c r="J318" i="2"/>
  <c r="K318" i="2"/>
  <c r="L318" i="2"/>
  <c r="M318" i="2"/>
  <c r="N318" i="2"/>
  <c r="O318" i="2"/>
  <c r="I319" i="2"/>
  <c r="J319" i="2"/>
  <c r="K319" i="2"/>
  <c r="L319" i="2"/>
  <c r="M319" i="2"/>
  <c r="N319" i="2"/>
  <c r="O319" i="2"/>
  <c r="I320" i="2"/>
  <c r="J320" i="2"/>
  <c r="K320" i="2"/>
  <c r="L320" i="2"/>
  <c r="M320" i="2"/>
  <c r="N320" i="2"/>
  <c r="O320" i="2"/>
  <c r="I321" i="2"/>
  <c r="J321" i="2"/>
  <c r="K321" i="2"/>
  <c r="L321" i="2"/>
  <c r="M321" i="2"/>
  <c r="N321" i="2"/>
  <c r="O321" i="2"/>
  <c r="I322" i="2"/>
  <c r="J322" i="2"/>
  <c r="K322" i="2"/>
  <c r="L322" i="2"/>
  <c r="M322" i="2"/>
  <c r="N322" i="2"/>
  <c r="O322" i="2"/>
  <c r="I323" i="2"/>
  <c r="J323" i="2"/>
  <c r="K323" i="2"/>
  <c r="L323" i="2"/>
  <c r="M323" i="2"/>
  <c r="N323" i="2"/>
  <c r="O323" i="2"/>
  <c r="I324" i="2"/>
  <c r="J324" i="2"/>
  <c r="K324" i="2"/>
  <c r="L324" i="2"/>
  <c r="M324" i="2"/>
  <c r="N324" i="2"/>
  <c r="O324" i="2"/>
  <c r="I325" i="2"/>
  <c r="J325" i="2"/>
  <c r="K325" i="2"/>
  <c r="L325" i="2"/>
  <c r="M325" i="2"/>
  <c r="N325" i="2"/>
  <c r="O325" i="2"/>
  <c r="I326" i="2"/>
  <c r="J326" i="2"/>
  <c r="K326" i="2"/>
  <c r="L326" i="2"/>
  <c r="M326" i="2"/>
  <c r="N326" i="2"/>
  <c r="O326" i="2"/>
  <c r="I327" i="2"/>
  <c r="J327" i="2"/>
  <c r="K327" i="2"/>
  <c r="L327" i="2"/>
  <c r="M327" i="2"/>
  <c r="N327" i="2"/>
  <c r="O327" i="2"/>
  <c r="I328" i="2"/>
  <c r="J328" i="2"/>
  <c r="K328" i="2"/>
  <c r="L328" i="2"/>
  <c r="M328" i="2"/>
  <c r="N328" i="2"/>
  <c r="O328" i="2"/>
  <c r="I329" i="2"/>
  <c r="J329" i="2"/>
  <c r="K329" i="2"/>
  <c r="L329" i="2"/>
  <c r="M329" i="2"/>
  <c r="N329" i="2"/>
  <c r="O329" i="2"/>
  <c r="I330" i="2"/>
  <c r="J330" i="2"/>
  <c r="K330" i="2"/>
  <c r="L330" i="2"/>
  <c r="M330" i="2"/>
  <c r="N330" i="2"/>
  <c r="O330" i="2"/>
  <c r="I331" i="2"/>
  <c r="J331" i="2"/>
  <c r="K331" i="2"/>
  <c r="L331" i="2"/>
  <c r="M331" i="2"/>
  <c r="N331" i="2"/>
  <c r="O331" i="2"/>
  <c r="I332" i="2"/>
  <c r="J332" i="2"/>
  <c r="K332" i="2"/>
  <c r="L332" i="2"/>
  <c r="M332" i="2"/>
  <c r="N332" i="2"/>
  <c r="O332" i="2"/>
  <c r="I333" i="2"/>
  <c r="J333" i="2"/>
  <c r="K333" i="2"/>
  <c r="L333" i="2"/>
  <c r="M333" i="2"/>
  <c r="N333" i="2"/>
  <c r="O333" i="2"/>
  <c r="I334" i="2"/>
  <c r="J334" i="2"/>
  <c r="K334" i="2"/>
  <c r="L334" i="2"/>
  <c r="M334" i="2"/>
  <c r="N334" i="2"/>
  <c r="O334" i="2"/>
  <c r="I335" i="2"/>
  <c r="J335" i="2"/>
  <c r="K335" i="2"/>
  <c r="L335" i="2"/>
  <c r="M335" i="2"/>
  <c r="N335" i="2"/>
  <c r="O335" i="2"/>
  <c r="I336" i="2"/>
  <c r="J336" i="2"/>
  <c r="K336" i="2"/>
  <c r="L336" i="2"/>
  <c r="M336" i="2"/>
  <c r="N336" i="2"/>
  <c r="O336" i="2"/>
  <c r="I337" i="2"/>
  <c r="J337" i="2"/>
  <c r="K337" i="2"/>
  <c r="L337" i="2"/>
  <c r="M337" i="2"/>
  <c r="N337" i="2"/>
  <c r="O337" i="2"/>
  <c r="I338" i="2"/>
  <c r="J338" i="2"/>
  <c r="K338" i="2"/>
  <c r="L338" i="2"/>
  <c r="M338" i="2"/>
  <c r="N338" i="2"/>
  <c r="O338" i="2"/>
  <c r="I339" i="2"/>
  <c r="J339" i="2"/>
  <c r="K339" i="2"/>
  <c r="L339" i="2"/>
  <c r="M339" i="2"/>
  <c r="N339" i="2"/>
  <c r="O339" i="2"/>
  <c r="I340" i="2"/>
  <c r="J340" i="2"/>
  <c r="K340" i="2"/>
  <c r="L340" i="2"/>
  <c r="M340" i="2"/>
  <c r="N340" i="2"/>
  <c r="O340" i="2"/>
  <c r="I341" i="2"/>
  <c r="J341" i="2"/>
  <c r="K341" i="2"/>
  <c r="L341" i="2"/>
  <c r="M341" i="2"/>
  <c r="N341" i="2"/>
  <c r="O341" i="2"/>
  <c r="I342" i="2"/>
  <c r="J342" i="2"/>
  <c r="K342" i="2"/>
  <c r="L342" i="2"/>
  <c r="M342" i="2"/>
  <c r="N342" i="2"/>
  <c r="O342" i="2"/>
  <c r="I343" i="2"/>
  <c r="J343" i="2"/>
  <c r="K343" i="2"/>
  <c r="L343" i="2"/>
  <c r="M343" i="2"/>
  <c r="N343" i="2"/>
  <c r="O343" i="2"/>
  <c r="I344" i="2"/>
  <c r="J344" i="2"/>
  <c r="K344" i="2"/>
  <c r="L344" i="2"/>
  <c r="M344" i="2"/>
  <c r="N344" i="2"/>
  <c r="O344" i="2"/>
  <c r="I345" i="2"/>
  <c r="J345" i="2"/>
  <c r="K345" i="2"/>
  <c r="L345" i="2"/>
  <c r="M345" i="2"/>
  <c r="N345" i="2"/>
  <c r="O345" i="2"/>
  <c r="I346" i="2"/>
  <c r="J346" i="2"/>
  <c r="K346" i="2"/>
  <c r="L346" i="2"/>
  <c r="M346" i="2"/>
  <c r="N346" i="2"/>
  <c r="O346" i="2"/>
  <c r="I347" i="2"/>
  <c r="J347" i="2"/>
  <c r="K347" i="2"/>
  <c r="L347" i="2"/>
  <c r="M347" i="2"/>
  <c r="N347" i="2"/>
  <c r="O347" i="2"/>
  <c r="I348" i="2"/>
  <c r="J348" i="2"/>
  <c r="K348" i="2"/>
  <c r="L348" i="2"/>
  <c r="M348" i="2"/>
  <c r="N348" i="2"/>
  <c r="O348" i="2"/>
  <c r="I349" i="2"/>
  <c r="J349" i="2"/>
  <c r="K349" i="2"/>
  <c r="L349" i="2"/>
  <c r="M349" i="2"/>
  <c r="N349" i="2"/>
  <c r="O349" i="2"/>
  <c r="I350" i="2"/>
  <c r="J350" i="2"/>
  <c r="K350" i="2"/>
  <c r="L350" i="2"/>
  <c r="M350" i="2"/>
  <c r="N350" i="2"/>
  <c r="O350" i="2"/>
  <c r="I351" i="2"/>
  <c r="J351" i="2"/>
  <c r="K351" i="2"/>
  <c r="L351" i="2"/>
  <c r="M351" i="2"/>
  <c r="N351" i="2"/>
  <c r="O351" i="2"/>
  <c r="I352" i="2"/>
  <c r="J352" i="2"/>
  <c r="K352" i="2"/>
  <c r="L352" i="2"/>
  <c r="M352" i="2"/>
  <c r="N352" i="2"/>
  <c r="O352" i="2"/>
  <c r="I353" i="2"/>
  <c r="J353" i="2"/>
  <c r="K353" i="2"/>
  <c r="L353" i="2"/>
  <c r="M353" i="2"/>
  <c r="N353" i="2"/>
  <c r="O353" i="2"/>
  <c r="I354" i="2"/>
  <c r="J354" i="2"/>
  <c r="K354" i="2"/>
  <c r="L354" i="2"/>
  <c r="M354" i="2"/>
  <c r="N354" i="2"/>
  <c r="O354" i="2"/>
  <c r="I355" i="2"/>
  <c r="J355" i="2"/>
  <c r="K355" i="2"/>
  <c r="L355" i="2"/>
  <c r="M355" i="2"/>
  <c r="N355" i="2"/>
  <c r="O355" i="2"/>
  <c r="I356" i="2"/>
  <c r="J356" i="2"/>
  <c r="K356" i="2"/>
  <c r="L356" i="2"/>
  <c r="M356" i="2"/>
  <c r="N356" i="2"/>
  <c r="O356" i="2"/>
  <c r="I357" i="2"/>
  <c r="J357" i="2"/>
  <c r="K357" i="2"/>
  <c r="L357" i="2"/>
  <c r="M357" i="2"/>
  <c r="N357" i="2"/>
  <c r="O357" i="2"/>
  <c r="I358" i="2"/>
  <c r="J358" i="2"/>
  <c r="K358" i="2"/>
  <c r="L358" i="2"/>
  <c r="M358" i="2"/>
  <c r="N358" i="2"/>
  <c r="O358" i="2"/>
  <c r="I359" i="2"/>
  <c r="J359" i="2"/>
  <c r="K359" i="2"/>
  <c r="L359" i="2"/>
  <c r="M359" i="2"/>
  <c r="N359" i="2"/>
  <c r="O359" i="2"/>
  <c r="I360" i="2"/>
  <c r="J360" i="2"/>
  <c r="K360" i="2"/>
  <c r="L360" i="2"/>
  <c r="M360" i="2"/>
  <c r="N360" i="2"/>
  <c r="O360" i="2"/>
  <c r="I361" i="2"/>
  <c r="J361" i="2"/>
  <c r="K361" i="2"/>
  <c r="L361" i="2"/>
  <c r="M361" i="2"/>
  <c r="N361" i="2"/>
  <c r="O361" i="2"/>
  <c r="I362" i="2"/>
  <c r="J362" i="2"/>
  <c r="K362" i="2"/>
  <c r="L362" i="2"/>
  <c r="M362" i="2"/>
  <c r="N362" i="2"/>
  <c r="O362" i="2"/>
  <c r="I363" i="2"/>
  <c r="J363" i="2"/>
  <c r="K363" i="2"/>
  <c r="L363" i="2"/>
  <c r="M363" i="2"/>
  <c r="N363" i="2"/>
  <c r="O363" i="2"/>
  <c r="I364" i="2"/>
  <c r="J364" i="2"/>
  <c r="K364" i="2"/>
  <c r="L364" i="2"/>
  <c r="M364" i="2"/>
  <c r="N364" i="2"/>
  <c r="O364" i="2"/>
  <c r="I365" i="2"/>
  <c r="J365" i="2"/>
  <c r="K365" i="2"/>
  <c r="L365" i="2"/>
  <c r="M365" i="2"/>
  <c r="N365" i="2"/>
  <c r="O365" i="2"/>
  <c r="I366" i="2"/>
  <c r="J366" i="2"/>
  <c r="K366" i="2"/>
  <c r="L366" i="2"/>
  <c r="M366" i="2"/>
  <c r="N366" i="2"/>
  <c r="O366" i="2"/>
  <c r="I367" i="2"/>
  <c r="J367" i="2"/>
  <c r="K367" i="2"/>
  <c r="L367" i="2"/>
  <c r="M367" i="2"/>
  <c r="N367" i="2"/>
  <c r="O367" i="2"/>
  <c r="I368" i="2"/>
  <c r="J368" i="2"/>
  <c r="K368" i="2"/>
  <c r="L368" i="2"/>
  <c r="M368" i="2"/>
  <c r="N368" i="2"/>
  <c r="O368" i="2"/>
  <c r="I369" i="2"/>
  <c r="J369" i="2"/>
  <c r="K369" i="2"/>
  <c r="L369" i="2"/>
  <c r="M369" i="2"/>
  <c r="N369" i="2"/>
  <c r="O369" i="2"/>
  <c r="I370" i="2"/>
  <c r="J370" i="2"/>
  <c r="K370" i="2"/>
  <c r="L370" i="2"/>
  <c r="M370" i="2"/>
  <c r="N370" i="2"/>
  <c r="O370" i="2"/>
  <c r="I371" i="2"/>
  <c r="J371" i="2"/>
  <c r="K371" i="2"/>
  <c r="L371" i="2"/>
  <c r="M371" i="2"/>
  <c r="N371" i="2"/>
  <c r="O371" i="2"/>
  <c r="N509" i="2" l="1"/>
  <c r="P506" i="2"/>
  <c r="P502" i="2"/>
  <c r="P498" i="2"/>
  <c r="P494" i="2"/>
  <c r="P490" i="2"/>
  <c r="P486" i="2"/>
  <c r="P482" i="2"/>
  <c r="P478" i="2"/>
  <c r="P474" i="2"/>
  <c r="P470" i="2"/>
  <c r="P466" i="2"/>
  <c r="P462" i="2"/>
  <c r="P458" i="2"/>
  <c r="P454" i="2"/>
  <c r="P450" i="2"/>
  <c r="P446" i="2"/>
  <c r="P442" i="2"/>
  <c r="P438" i="2"/>
  <c r="P434" i="2"/>
  <c r="P504" i="2"/>
  <c r="P500" i="2"/>
  <c r="P496" i="2"/>
  <c r="P492" i="2"/>
  <c r="P488" i="2"/>
  <c r="P484" i="2"/>
  <c r="P480" i="2"/>
  <c r="P476" i="2"/>
  <c r="P472" i="2"/>
  <c r="P468" i="2"/>
  <c r="P464" i="2"/>
  <c r="P460" i="2"/>
  <c r="P456" i="2"/>
  <c r="P452" i="2"/>
  <c r="P448" i="2"/>
  <c r="P444" i="2"/>
  <c r="P440" i="2"/>
  <c r="P436" i="2"/>
  <c r="P433" i="2"/>
  <c r="P441" i="2"/>
  <c r="P449" i="2"/>
  <c r="P457" i="2"/>
  <c r="P465" i="2"/>
  <c r="P473" i="2"/>
  <c r="P481" i="2"/>
  <c r="P489" i="2"/>
  <c r="P505" i="2"/>
  <c r="P435" i="2"/>
  <c r="P443" i="2"/>
  <c r="P451" i="2"/>
  <c r="P459" i="2"/>
  <c r="P467" i="2"/>
  <c r="P475" i="2"/>
  <c r="P483" i="2"/>
  <c r="P491" i="2"/>
  <c r="P499" i="2"/>
  <c r="P437" i="2"/>
  <c r="P445" i="2"/>
  <c r="P453" i="2"/>
  <c r="P461" i="2"/>
  <c r="P469" i="2"/>
  <c r="P477" i="2"/>
  <c r="P485" i="2"/>
  <c r="P493" i="2"/>
  <c r="P501" i="2"/>
  <c r="P439" i="2"/>
  <c r="P447" i="2"/>
  <c r="P455" i="2"/>
  <c r="P463" i="2"/>
  <c r="P471" i="2"/>
  <c r="P479" i="2"/>
  <c r="P487" i="2"/>
  <c r="P495" i="2"/>
  <c r="P503" i="2"/>
  <c r="P497" i="2"/>
  <c r="P429" i="2"/>
  <c r="P425" i="2"/>
  <c r="P421" i="2"/>
  <c r="P417" i="2"/>
  <c r="P413" i="2"/>
  <c r="P409" i="2"/>
  <c r="P405" i="2"/>
  <c r="P401" i="2"/>
  <c r="P397" i="2"/>
  <c r="P393" i="2"/>
  <c r="P389" i="2"/>
  <c r="P385" i="2"/>
  <c r="P432" i="2"/>
  <c r="P412" i="2"/>
  <c r="P408" i="2"/>
  <c r="P388" i="2"/>
  <c r="P430" i="2"/>
  <c r="P426" i="2"/>
  <c r="P422" i="2"/>
  <c r="P418" i="2"/>
  <c r="P414" i="2"/>
  <c r="P410" i="2"/>
  <c r="P406" i="2"/>
  <c r="P402" i="2"/>
  <c r="P398" i="2"/>
  <c r="P394" i="2"/>
  <c r="P390" i="2"/>
  <c r="P386" i="2"/>
  <c r="P382" i="2"/>
  <c r="P378" i="2"/>
  <c r="P374" i="2"/>
  <c r="P381" i="2"/>
  <c r="P377" i="2"/>
  <c r="P373" i="2"/>
  <c r="P428" i="2"/>
  <c r="P424" i="2"/>
  <c r="P420" i="2"/>
  <c r="P416" i="2"/>
  <c r="P404" i="2"/>
  <c r="P400" i="2"/>
  <c r="P396" i="2"/>
  <c r="P392" i="2"/>
  <c r="P384" i="2"/>
  <c r="P380" i="2"/>
  <c r="P376" i="2"/>
  <c r="P372" i="2"/>
  <c r="P383" i="2"/>
  <c r="P399" i="2"/>
  <c r="P415" i="2"/>
  <c r="P431" i="2"/>
  <c r="P387" i="2"/>
  <c r="P403" i="2"/>
  <c r="P419" i="2"/>
  <c r="P379" i="2"/>
  <c r="P391" i="2"/>
  <c r="P407" i="2"/>
  <c r="P423" i="2"/>
  <c r="P375" i="2"/>
  <c r="P395" i="2"/>
  <c r="P411" i="2"/>
  <c r="P427" i="2"/>
  <c r="N510" i="2"/>
  <c r="K544" i="2"/>
  <c r="K540" i="2"/>
  <c r="K536" i="2"/>
  <c r="K532" i="2"/>
  <c r="K529" i="2"/>
  <c r="K524" i="2"/>
  <c r="K520" i="2"/>
  <c r="K516" i="2"/>
  <c r="K539" i="2"/>
  <c r="K535" i="2"/>
  <c r="K527" i="2"/>
  <c r="K519" i="2"/>
  <c r="K542" i="2"/>
  <c r="K534" i="2"/>
  <c r="K526" i="2"/>
  <c r="K518" i="2"/>
  <c r="K541" i="2"/>
  <c r="K533" i="2"/>
  <c r="K525" i="2"/>
  <c r="K517" i="2"/>
  <c r="K543" i="2"/>
  <c r="K531" i="2"/>
  <c r="K523" i="2"/>
  <c r="K515" i="2"/>
  <c r="K538" i="2"/>
  <c r="K528" i="2"/>
  <c r="K522" i="2"/>
  <c r="K514" i="2"/>
  <c r="K545" i="2"/>
  <c r="K537" i="2"/>
  <c r="K530" i="2"/>
  <c r="K521" i="2"/>
  <c r="K546" i="2"/>
  <c r="P368" i="2"/>
  <c r="P364" i="2"/>
  <c r="P360" i="2"/>
  <c r="P356" i="2"/>
  <c r="P352" i="2"/>
  <c r="P348" i="2"/>
  <c r="P344" i="2"/>
  <c r="P340" i="2"/>
  <c r="P336" i="2"/>
  <c r="P332" i="2"/>
  <c r="P328" i="2"/>
  <c r="P324" i="2"/>
  <c r="P320" i="2"/>
  <c r="P316" i="2"/>
  <c r="P312" i="2"/>
  <c r="P308" i="2"/>
  <c r="P304" i="2"/>
  <c r="P300" i="2"/>
  <c r="P296" i="2"/>
  <c r="P292" i="2"/>
  <c r="P288" i="2"/>
  <c r="P284" i="2"/>
  <c r="P280" i="2"/>
  <c r="P276" i="2"/>
  <c r="P272" i="2"/>
  <c r="P268" i="2"/>
  <c r="P264" i="2"/>
  <c r="P260" i="2"/>
  <c r="P256" i="2"/>
  <c r="P252" i="2"/>
  <c r="P248" i="2"/>
  <c r="P244" i="2"/>
  <c r="P240" i="2"/>
  <c r="P236" i="2"/>
  <c r="P232" i="2"/>
  <c r="P228" i="2"/>
  <c r="P224" i="2"/>
  <c r="P220" i="2"/>
  <c r="P216" i="2"/>
  <c r="P212" i="2"/>
  <c r="P208" i="2"/>
  <c r="P204" i="2"/>
  <c r="P200" i="2"/>
  <c r="P5" i="2"/>
  <c r="P196" i="2"/>
  <c r="P192" i="2"/>
  <c r="P188" i="2"/>
  <c r="P184" i="2"/>
  <c r="P180" i="2"/>
  <c r="P176" i="2"/>
  <c r="P172" i="2"/>
  <c r="P168" i="2"/>
  <c r="P164" i="2"/>
  <c r="P160" i="2"/>
  <c r="P156" i="2"/>
  <c r="P152" i="2"/>
  <c r="P148" i="2"/>
  <c r="P144" i="2"/>
  <c r="P140" i="2"/>
  <c r="P136" i="2"/>
  <c r="P132" i="2"/>
  <c r="P128" i="2"/>
  <c r="P124" i="2"/>
  <c r="P120" i="2"/>
  <c r="P116" i="2"/>
  <c r="P112" i="2"/>
  <c r="P108" i="2"/>
  <c r="P104" i="2"/>
  <c r="P100" i="2"/>
  <c r="P96" i="2"/>
  <c r="P92" i="2"/>
  <c r="P88" i="2"/>
  <c r="P84" i="2"/>
  <c r="P80" i="2"/>
  <c r="P76" i="2"/>
  <c r="P72" i="2"/>
  <c r="P68" i="2"/>
  <c r="P64" i="2"/>
  <c r="P60" i="2"/>
  <c r="P56" i="2"/>
  <c r="P52" i="2"/>
  <c r="P48" i="2"/>
  <c r="P44" i="2"/>
  <c r="P40" i="2"/>
  <c r="P36" i="2"/>
  <c r="P32" i="2"/>
  <c r="P28" i="2"/>
  <c r="P24" i="2"/>
  <c r="P20" i="2"/>
  <c r="P16" i="2"/>
  <c r="P12" i="2"/>
  <c r="P9" i="2"/>
  <c r="P369" i="2"/>
  <c r="P365" i="2"/>
  <c r="P361" i="2"/>
  <c r="P357" i="2"/>
  <c r="P349" i="2"/>
  <c r="P345" i="2"/>
  <c r="P333" i="2"/>
  <c r="P329" i="2"/>
  <c r="P317" i="2"/>
  <c r="P313" i="2"/>
  <c r="P305" i="2"/>
  <c r="P297" i="2"/>
  <c r="P285" i="2"/>
  <c r="P281" i="2"/>
  <c r="P269" i="2"/>
  <c r="P265" i="2"/>
  <c r="P253" i="2"/>
  <c r="P249" i="2"/>
  <c r="P237" i="2"/>
  <c r="P233" i="2"/>
  <c r="P221" i="2"/>
  <c r="P217" i="2"/>
  <c r="P209" i="2"/>
  <c r="P201" i="2"/>
  <c r="P193" i="2"/>
  <c r="P185" i="2"/>
  <c r="P177" i="2"/>
  <c r="P169" i="2"/>
  <c r="P161" i="2"/>
  <c r="P153" i="2"/>
  <c r="P145" i="2"/>
  <c r="P137" i="2"/>
  <c r="P129" i="2"/>
  <c r="P121" i="2"/>
  <c r="P117" i="2"/>
  <c r="P109" i="2"/>
  <c r="P97" i="2"/>
  <c r="P89" i="2"/>
  <c r="P81" i="2"/>
  <c r="P77" i="2"/>
  <c r="P69" i="2"/>
  <c r="P65" i="2"/>
  <c r="P61" i="2"/>
  <c r="P49" i="2"/>
  <c r="P45" i="2"/>
  <c r="P33" i="2"/>
  <c r="P29" i="2"/>
  <c r="P21" i="2"/>
  <c r="P13" i="2"/>
  <c r="P6" i="2"/>
  <c r="P370" i="2"/>
  <c r="P366" i="2"/>
  <c r="P362" i="2"/>
  <c r="P358" i="2"/>
  <c r="P354" i="2"/>
  <c r="P350" i="2"/>
  <c r="P346" i="2"/>
  <c r="P342" i="2"/>
  <c r="P338" i="2"/>
  <c r="P334" i="2"/>
  <c r="P330" i="2"/>
  <c r="P326" i="2"/>
  <c r="P322" i="2"/>
  <c r="P318" i="2"/>
  <c r="P314" i="2"/>
  <c r="P310" i="2"/>
  <c r="P306" i="2"/>
  <c r="P302" i="2"/>
  <c r="P298" i="2"/>
  <c r="P294" i="2"/>
  <c r="P290" i="2"/>
  <c r="P286" i="2"/>
  <c r="P282" i="2"/>
  <c r="P278" i="2"/>
  <c r="P274" i="2"/>
  <c r="P270" i="2"/>
  <c r="P266" i="2"/>
  <c r="P262" i="2"/>
  <c r="P258" i="2"/>
  <c r="P254" i="2"/>
  <c r="P250" i="2"/>
  <c r="P246" i="2"/>
  <c r="P242" i="2"/>
  <c r="P238" i="2"/>
  <c r="P234" i="2"/>
  <c r="P230" i="2"/>
  <c r="P226" i="2"/>
  <c r="P222" i="2"/>
  <c r="P218" i="2"/>
  <c r="P214" i="2"/>
  <c r="P210" i="2"/>
  <c r="P206" i="2"/>
  <c r="P202" i="2"/>
  <c r="P198" i="2"/>
  <c r="P194" i="2"/>
  <c r="P190" i="2"/>
  <c r="P186" i="2"/>
  <c r="P182" i="2"/>
  <c r="P178" i="2"/>
  <c r="P174" i="2"/>
  <c r="P170" i="2"/>
  <c r="P166" i="2"/>
  <c r="P162" i="2"/>
  <c r="P158" i="2"/>
  <c r="P154" i="2"/>
  <c r="P150" i="2"/>
  <c r="P146" i="2"/>
  <c r="P142" i="2"/>
  <c r="P138" i="2"/>
  <c r="P134" i="2"/>
  <c r="P130" i="2"/>
  <c r="P126" i="2"/>
  <c r="P122" i="2"/>
  <c r="P118" i="2"/>
  <c r="P114" i="2"/>
  <c r="P110" i="2"/>
  <c r="P106" i="2"/>
  <c r="P102" i="2"/>
  <c r="P98" i="2"/>
  <c r="P94" i="2"/>
  <c r="P90" i="2"/>
  <c r="P86" i="2"/>
  <c r="P82" i="2"/>
  <c r="P78" i="2"/>
  <c r="P74" i="2"/>
  <c r="P70" i="2"/>
  <c r="P66" i="2"/>
  <c r="P62" i="2"/>
  <c r="P58" i="2"/>
  <c r="P54" i="2"/>
  <c r="P50" i="2"/>
  <c r="P46" i="2"/>
  <c r="P42" i="2"/>
  <c r="P38" i="2"/>
  <c r="P34" i="2"/>
  <c r="P30" i="2"/>
  <c r="P26" i="2"/>
  <c r="P22" i="2"/>
  <c r="P18" i="2"/>
  <c r="P14" i="2"/>
  <c r="P7" i="2"/>
  <c r="P353" i="2"/>
  <c r="P341" i="2"/>
  <c r="P337" i="2"/>
  <c r="P325" i="2"/>
  <c r="P321" i="2"/>
  <c r="P309" i="2"/>
  <c r="P301" i="2"/>
  <c r="P293" i="2"/>
  <c r="P289" i="2"/>
  <c r="P277" i="2"/>
  <c r="P273" i="2"/>
  <c r="P261" i="2"/>
  <c r="P257" i="2"/>
  <c r="P245" i="2"/>
  <c r="P241" i="2"/>
  <c r="P229" i="2"/>
  <c r="P225" i="2"/>
  <c r="P213" i="2"/>
  <c r="P205" i="2"/>
  <c r="P197" i="2"/>
  <c r="P189" i="2"/>
  <c r="P181" i="2"/>
  <c r="P173" i="2"/>
  <c r="P165" i="2"/>
  <c r="P157" i="2"/>
  <c r="P149" i="2"/>
  <c r="P141" i="2"/>
  <c r="P133" i="2"/>
  <c r="P125" i="2"/>
  <c r="P113" i="2"/>
  <c r="P105" i="2"/>
  <c r="P101" i="2"/>
  <c r="P93" i="2"/>
  <c r="P85" i="2"/>
  <c r="P73" i="2"/>
  <c r="P57" i="2"/>
  <c r="P53" i="2"/>
  <c r="P41" i="2"/>
  <c r="P37" i="2"/>
  <c r="P25" i="2"/>
  <c r="P17" i="2"/>
  <c r="P371" i="2"/>
  <c r="P367" i="2"/>
  <c r="P363" i="2"/>
  <c r="P359" i="2"/>
  <c r="P355" i="2"/>
  <c r="P351" i="2"/>
  <c r="P347" i="2"/>
  <c r="P343" i="2"/>
  <c r="P339" i="2"/>
  <c r="P335" i="2"/>
  <c r="P331" i="2"/>
  <c r="P327" i="2"/>
  <c r="P323" i="2"/>
  <c r="P319" i="2"/>
  <c r="P315" i="2"/>
  <c r="P311" i="2"/>
  <c r="P307" i="2"/>
  <c r="P303" i="2"/>
  <c r="P299" i="2"/>
  <c r="P295" i="2"/>
  <c r="P291" i="2"/>
  <c r="P287" i="2"/>
  <c r="P283" i="2"/>
  <c r="P279" i="2"/>
  <c r="P275" i="2"/>
  <c r="P271" i="2"/>
  <c r="P267" i="2"/>
  <c r="P263" i="2"/>
  <c r="P259" i="2"/>
  <c r="P255" i="2"/>
  <c r="P251" i="2"/>
  <c r="P247" i="2"/>
  <c r="P243" i="2"/>
  <c r="P239" i="2"/>
  <c r="P235" i="2"/>
  <c r="P231" i="2"/>
  <c r="P227" i="2"/>
  <c r="P223" i="2"/>
  <c r="P219" i="2"/>
  <c r="P215" i="2"/>
  <c r="P211" i="2"/>
  <c r="P207" i="2"/>
  <c r="P203" i="2"/>
  <c r="P199" i="2"/>
  <c r="P195" i="2"/>
  <c r="P191" i="2"/>
  <c r="P187" i="2"/>
  <c r="P183" i="2"/>
  <c r="P179" i="2"/>
  <c r="P175" i="2"/>
  <c r="P171" i="2"/>
  <c r="P167" i="2"/>
  <c r="P163" i="2"/>
  <c r="P159" i="2"/>
  <c r="P155" i="2"/>
  <c r="P151" i="2"/>
  <c r="P147" i="2"/>
  <c r="P143" i="2"/>
  <c r="P139" i="2"/>
  <c r="P135" i="2"/>
  <c r="P131" i="2"/>
  <c r="P127" i="2"/>
  <c r="P123" i="2"/>
  <c r="P119" i="2"/>
  <c r="P115" i="2"/>
  <c r="P111" i="2"/>
  <c r="P107" i="2"/>
  <c r="P103" i="2"/>
  <c r="P99" i="2"/>
  <c r="P95" i="2"/>
  <c r="P91" i="2"/>
  <c r="P87" i="2"/>
  <c r="P83" i="2"/>
  <c r="P79" i="2"/>
  <c r="P75" i="2"/>
  <c r="P71" i="2"/>
  <c r="P67" i="2"/>
  <c r="P63" i="2"/>
  <c r="P59" i="2"/>
  <c r="P55" i="2"/>
  <c r="P51" i="2"/>
  <c r="P47" i="2"/>
  <c r="P43" i="2"/>
  <c r="P39" i="2"/>
  <c r="P35" i="2"/>
  <c r="P31" i="2"/>
  <c r="P27" i="2"/>
  <c r="P23" i="2"/>
  <c r="P19" i="2"/>
  <c r="P15" i="2"/>
  <c r="P11" i="2"/>
  <c r="P8" i="2"/>
  <c r="P4" i="2"/>
  <c r="P10" i="2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1" i="1"/>
  <c r="BL32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118" i="1"/>
  <c r="BL119" i="1"/>
  <c r="BL120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4" i="1"/>
  <c r="BL245" i="1"/>
  <c r="BL246" i="1"/>
  <c r="BL247" i="1"/>
  <c r="BL248" i="1"/>
  <c r="BL249" i="1"/>
  <c r="BL250" i="1"/>
  <c r="BL251" i="1"/>
  <c r="BL252" i="1"/>
  <c r="BL253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2" i="1"/>
  <c r="BL286" i="1"/>
  <c r="BL287" i="1"/>
  <c r="BL288" i="1"/>
  <c r="BL290" i="1"/>
  <c r="BL292" i="1"/>
  <c r="BL293" i="1"/>
  <c r="BL294" i="1"/>
  <c r="BL295" i="1"/>
  <c r="BL296" i="1"/>
  <c r="BL297" i="1"/>
  <c r="BL298" i="1"/>
  <c r="BL299" i="1"/>
  <c r="BL300" i="1"/>
  <c r="BL301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5" i="1"/>
  <c r="BL336" i="1"/>
  <c r="BL337" i="1"/>
  <c r="BL338" i="1"/>
  <c r="BL339" i="1"/>
  <c r="BL340" i="1"/>
  <c r="BL341" i="1"/>
  <c r="BL343" i="1"/>
  <c r="BL344" i="1"/>
  <c r="BL345" i="1"/>
  <c r="BL347" i="1"/>
  <c r="BL348" i="1"/>
  <c r="BL349" i="1"/>
  <c r="BL352" i="1"/>
  <c r="BL353" i="1"/>
  <c r="BL354" i="1"/>
  <c r="BL355" i="1"/>
  <c r="BL356" i="1"/>
  <c r="BL358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L502" i="1"/>
  <c r="BL505" i="1"/>
  <c r="K548" i="2" l="1"/>
</calcChain>
</file>

<file path=xl/sharedStrings.xml><?xml version="1.0" encoding="utf-8"?>
<sst xmlns="http://schemas.openxmlformats.org/spreadsheetml/2006/main" count="422" uniqueCount="242">
  <si>
    <t>応募者</t>
    <rPh sb="0" eb="3">
      <t>オウボシャ</t>
    </rPh>
    <phoneticPr fontId="1"/>
  </si>
  <si>
    <t>市町村</t>
    <rPh sb="0" eb="3">
      <t>シチョウソン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</si>
  <si>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</si>
  <si>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</si>
  <si>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</si>
  <si>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</si>
  <si>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地割地番</t>
    <rPh sb="0" eb="1">
      <t>チ</t>
    </rPh>
    <rPh sb="1" eb="2">
      <t>ワリ</t>
    </rPh>
    <rPh sb="2" eb="4">
      <t>チバン</t>
    </rPh>
    <phoneticPr fontId="1"/>
  </si>
  <si>
    <t>連絡先</t>
    <rPh sb="0" eb="3">
      <t>レンラクサキ</t>
    </rPh>
    <phoneticPr fontId="1"/>
  </si>
  <si>
    <t>ＦＡＸ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</si>
  <si>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</si>
  <si>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</si>
  <si>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生年月日</t>
    <rPh sb="0" eb="2">
      <t>セイネン</t>
    </rPh>
    <rPh sb="2" eb="4">
      <t>ガッピ</t>
    </rPh>
    <phoneticPr fontId="1"/>
  </si>
  <si>
    <t>現在の状況</t>
    <rPh sb="0" eb="2">
      <t>ゲンザイ</t>
    </rPh>
    <rPh sb="3" eb="5">
      <t>ジョウキョウ</t>
    </rPh>
    <phoneticPr fontId="1"/>
  </si>
  <si>
    <t>現在の状況１</t>
    <rPh sb="0" eb="2">
      <t>ゲンザイ</t>
    </rPh>
    <rPh sb="3" eb="5">
      <t>ジョウキョウ</t>
    </rPh>
    <phoneticPr fontId="1"/>
  </si>
  <si>
    <t>現在の状況２</t>
    <rPh sb="0" eb="2">
      <t>ゲンザイ</t>
    </rPh>
    <rPh sb="3" eb="5">
      <t>ジョウキョウ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</si>
  <si>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</si>
  <si>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</si>
  <si>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適格団体</t>
    <rPh sb="0" eb="2">
      <t>テキカク</t>
    </rPh>
    <rPh sb="2" eb="4">
      <t>ダンタイ</t>
    </rPh>
    <phoneticPr fontId="1"/>
  </si>
  <si>
    <t>中心経営体</t>
    <rPh sb="0" eb="2">
      <t>チュウシン</t>
    </rPh>
    <rPh sb="2" eb="5">
      <t>ケイエイタイ</t>
    </rPh>
    <phoneticPr fontId="1"/>
  </si>
  <si>
    <t>認定農業者</t>
    <rPh sb="0" eb="2">
      <t>ニンテイ</t>
    </rPh>
    <rPh sb="2" eb="5">
      <t>ノウギョウシャ</t>
    </rPh>
    <phoneticPr fontId="1"/>
  </si>
  <si>
    <t>基本構想水準到達者</t>
    <rPh sb="0" eb="2">
      <t>キホン</t>
    </rPh>
    <rPh sb="2" eb="4">
      <t>コウソウ</t>
    </rPh>
    <rPh sb="4" eb="6">
      <t>スイジュン</t>
    </rPh>
    <rPh sb="6" eb="8">
      <t>トウタツ</t>
    </rPh>
    <rPh sb="8" eb="9">
      <t>シャ</t>
    </rPh>
    <phoneticPr fontId="1"/>
  </si>
  <si>
    <t>経営規模</t>
    <rPh sb="0" eb="2">
      <t>ケイエイ</t>
    </rPh>
    <rPh sb="2" eb="4">
      <t>キボ</t>
    </rPh>
    <phoneticPr fontId="1"/>
  </si>
  <si>
    <t>①</t>
    <phoneticPr fontId="1"/>
  </si>
  <si>
    <t>品目</t>
    <rPh sb="0" eb="2">
      <t>ヒンモク</t>
    </rPh>
    <phoneticPr fontId="1"/>
  </si>
  <si>
    <t>②</t>
    <phoneticPr fontId="1"/>
  </si>
  <si>
    <t>③</t>
    <phoneticPr fontId="1"/>
  </si>
  <si>
    <t>団地</t>
    <rPh sb="0" eb="2">
      <t>ダンチ</t>
    </rPh>
    <phoneticPr fontId="1"/>
  </si>
  <si>
    <t>数</t>
    <rPh sb="0" eb="1">
      <t>カズ</t>
    </rPh>
    <phoneticPr fontId="1"/>
  </si>
  <si>
    <t>面積（ａ）</t>
    <rPh sb="0" eb="2">
      <t>メンセキ</t>
    </rPh>
    <phoneticPr fontId="1"/>
  </si>
  <si>
    <t>借受け希望農地</t>
    <rPh sb="0" eb="2">
      <t>カリウケ</t>
    </rPh>
    <rPh sb="3" eb="5">
      <t>キボウ</t>
    </rPh>
    <rPh sb="5" eb="7">
      <t>ノウチ</t>
    </rPh>
    <phoneticPr fontId="1"/>
  </si>
  <si>
    <t>区域</t>
    <rPh sb="0" eb="2">
      <t>クイキ</t>
    </rPh>
    <phoneticPr fontId="1"/>
  </si>
  <si>
    <t>（半角）</t>
    <rPh sb="1" eb="3">
      <t>ハンカク</t>
    </rPh>
    <phoneticPr fontId="1"/>
  </si>
  <si>
    <t>種別</t>
    <rPh sb="0" eb="2">
      <t>シュベツ</t>
    </rPh>
    <phoneticPr fontId="1"/>
  </si>
  <si>
    <t>面積
（ａ）</t>
    <rPh sb="0" eb="2">
      <t>メンセキ</t>
    </rPh>
    <phoneticPr fontId="1"/>
  </si>
  <si>
    <t>条件</t>
    <rPh sb="0" eb="2">
      <t>ジョウケン</t>
    </rPh>
    <phoneticPr fontId="1"/>
  </si>
  <si>
    <t>基盤整備</t>
    <rPh sb="0" eb="2">
      <t>キバン</t>
    </rPh>
    <rPh sb="2" eb="4">
      <t>セイビ</t>
    </rPh>
    <phoneticPr fontId="1"/>
  </si>
  <si>
    <t>未</t>
    <rPh sb="0" eb="1">
      <t>ミ</t>
    </rPh>
    <phoneticPr fontId="1"/>
  </si>
  <si>
    <t>済</t>
    <rPh sb="0" eb="1">
      <t>ズ</t>
    </rPh>
    <phoneticPr fontId="1"/>
  </si>
  <si>
    <t>どちらでもよい</t>
    <phoneticPr fontId="1"/>
  </si>
  <si>
    <t>作付予定作物</t>
    <rPh sb="0" eb="2">
      <t>サクツ</t>
    </rPh>
    <rPh sb="2" eb="4">
      <t>ヨテイ</t>
    </rPh>
    <rPh sb="4" eb="6">
      <t>サクモツ</t>
    </rPh>
    <phoneticPr fontId="1"/>
  </si>
  <si>
    <t>ハウス設置</t>
    <rPh sb="3" eb="5">
      <t>セッチ</t>
    </rPh>
    <phoneticPr fontId="1"/>
  </si>
  <si>
    <t>ハウス設置の希望</t>
    <rPh sb="3" eb="5">
      <t>セッチ</t>
    </rPh>
    <rPh sb="6" eb="8">
      <t>キボウ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</si>
  <si>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</si>
  <si>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</si>
  <si>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借受期間</t>
    <rPh sb="0" eb="2">
      <t>カリウケ</t>
    </rPh>
    <rPh sb="2" eb="4">
      <t>キカン</t>
    </rPh>
    <phoneticPr fontId="1"/>
  </si>
  <si>
    <t>年数</t>
    <rPh sb="0" eb="2">
      <t>ネンスウ</t>
    </rPh>
    <phoneticPr fontId="1"/>
  </si>
  <si>
    <t>（年）</t>
    <rPh sb="1" eb="2">
      <t>ネン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</si>
  <si>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</si>
  <si>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</si>
  <si>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借受理由</t>
    <rPh sb="0" eb="2">
      <t>カリウケ</t>
    </rPh>
    <rPh sb="2" eb="4">
      <t>リユウ</t>
    </rPh>
    <phoneticPr fontId="1"/>
  </si>
  <si>
    <t>借受け理由</t>
    <rPh sb="0" eb="2">
      <t>カリウケ</t>
    </rPh>
    <rPh sb="3" eb="5">
      <t>リユウ</t>
    </rPh>
    <phoneticPr fontId="1"/>
  </si>
  <si>
    <t>自動更新</t>
    <rPh sb="0" eb="2">
      <t>ジドウ</t>
    </rPh>
    <rPh sb="2" eb="4">
      <t>コウシン</t>
    </rPh>
    <phoneticPr fontId="1"/>
  </si>
  <si>
    <t>規模拡大</t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</si>
  <si>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</si>
  <si>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</si>
  <si>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盛岡市</t>
    <rPh sb="0" eb="3">
      <t>モリオカシ</t>
    </rPh>
    <phoneticPr fontId="1"/>
  </si>
  <si>
    <t>宮古市</t>
    <rPh sb="0" eb="3">
      <t>ミヤコシ</t>
    </rPh>
    <phoneticPr fontId="1"/>
  </si>
  <si>
    <t>大船渡市</t>
    <rPh sb="0" eb="4">
      <t>オオフナトシ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</si>
  <si>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</si>
  <si>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</si>
  <si>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久慈市</t>
    <rPh sb="0" eb="3">
      <t>クジシ</t>
    </rPh>
    <phoneticPr fontId="1"/>
  </si>
  <si>
    <t>遠野市</t>
    <rPh sb="0" eb="3">
      <t>トオノシ</t>
    </rPh>
    <phoneticPr fontId="1"/>
  </si>
  <si>
    <t>一関市</t>
    <rPh sb="0" eb="3">
      <t>イチノセキシ</t>
    </rPh>
    <phoneticPr fontId="1"/>
  </si>
  <si>
    <t>陸前高田市</t>
    <rPh sb="0" eb="2">
      <t>リクゼン</t>
    </rPh>
    <rPh sb="2" eb="5">
      <t>タカダシ</t>
    </rPh>
    <phoneticPr fontId="1"/>
  </si>
  <si>
    <t>釜石市</t>
    <rPh sb="0" eb="3">
      <t>カマイシシ</t>
    </rPh>
    <phoneticPr fontId="1"/>
  </si>
  <si>
    <t>二戸市</t>
    <rPh sb="0" eb="3">
      <t>ニノヘシ</t>
    </rPh>
    <phoneticPr fontId="1"/>
  </si>
  <si>
    <t>八幡平市</t>
    <rPh sb="0" eb="4">
      <t>ハチマンタイシ</t>
    </rPh>
    <phoneticPr fontId="1"/>
  </si>
  <si>
    <t>奥州市</t>
    <rPh sb="0" eb="3">
      <t>オウシュウシ</t>
    </rPh>
    <phoneticPr fontId="1"/>
  </si>
  <si>
    <t>滝沢市</t>
    <rPh sb="0" eb="2">
      <t>タキザワ</t>
    </rPh>
    <rPh sb="2" eb="3">
      <t>シ</t>
    </rPh>
    <phoneticPr fontId="1"/>
  </si>
  <si>
    <t>雫石町</t>
    <rPh sb="0" eb="3">
      <t>シズクイシチョウ</t>
    </rPh>
    <phoneticPr fontId="1"/>
  </si>
  <si>
    <t>葛巻町</t>
    <rPh sb="0" eb="3">
      <t>クズマキマチ</t>
    </rPh>
    <phoneticPr fontId="1"/>
  </si>
  <si>
    <t>岩手町</t>
    <rPh sb="0" eb="3">
      <t>イワテマチ</t>
    </rPh>
    <phoneticPr fontId="1"/>
  </si>
  <si>
    <t>紫波町</t>
    <rPh sb="0" eb="3">
      <t>シワチョウ</t>
    </rPh>
    <phoneticPr fontId="1"/>
  </si>
  <si>
    <t>矢巾町</t>
    <rPh sb="0" eb="3">
      <t>ヤハバチョウ</t>
    </rPh>
    <phoneticPr fontId="1"/>
  </si>
  <si>
    <t>西和賀町</t>
    <rPh sb="0" eb="4">
      <t>ニシワガマチ</t>
    </rPh>
    <phoneticPr fontId="1"/>
  </si>
  <si>
    <t>平泉町</t>
    <rPh sb="0" eb="3">
      <t>ヒライズミチョウ</t>
    </rPh>
    <phoneticPr fontId="1"/>
  </si>
  <si>
    <t>住田町</t>
    <rPh sb="0" eb="3">
      <t>スミタチョウ</t>
    </rPh>
    <phoneticPr fontId="1"/>
  </si>
  <si>
    <t>大槌町</t>
    <rPh sb="0" eb="3">
      <t>オオツチチョウ</t>
    </rPh>
    <phoneticPr fontId="1"/>
  </si>
  <si>
    <t>山田町</t>
    <rPh sb="0" eb="3">
      <t>ヤマダマチ</t>
    </rPh>
    <phoneticPr fontId="1"/>
  </si>
  <si>
    <t>岩泉町</t>
    <rPh sb="0" eb="3">
      <t>イワイズミチョウ</t>
    </rPh>
    <phoneticPr fontId="1"/>
  </si>
  <si>
    <t>田野畑村</t>
    <rPh sb="0" eb="4">
      <t>タノハタムラ</t>
    </rPh>
    <phoneticPr fontId="1"/>
  </si>
  <si>
    <t>普代村</t>
    <rPh sb="0" eb="3">
      <t>フダイムラ</t>
    </rPh>
    <phoneticPr fontId="1"/>
  </si>
  <si>
    <t>軽米町</t>
    <rPh sb="0" eb="3">
      <t>カルマイマチ</t>
    </rPh>
    <phoneticPr fontId="1"/>
  </si>
  <si>
    <t>野田村</t>
    <rPh sb="0" eb="3">
      <t>ノダムラ</t>
    </rPh>
    <phoneticPr fontId="1"/>
  </si>
  <si>
    <t>九戸村</t>
    <rPh sb="0" eb="3">
      <t>クノヘムラ</t>
    </rPh>
    <phoneticPr fontId="1"/>
  </si>
  <si>
    <t>洋野町</t>
    <rPh sb="0" eb="3">
      <t>ヒロノチョウ</t>
    </rPh>
    <phoneticPr fontId="1"/>
  </si>
  <si>
    <t>一戸町</t>
    <rPh sb="0" eb="3">
      <t>イチノヘチョウ</t>
    </rPh>
    <phoneticPr fontId="1"/>
  </si>
  <si>
    <t>畠山　耕一</t>
    <rPh sb="0" eb="2">
      <t>ハタケヤマ</t>
    </rPh>
    <rPh sb="3" eb="5">
      <t>コウイチ</t>
    </rPh>
    <phoneticPr fontId="1"/>
  </si>
  <si>
    <t>ハタケヤマ　コウイチ</t>
  </si>
  <si>
    <t>川口16-26-28</t>
    <rPh sb="0" eb="2">
      <t>カワグチ</t>
    </rPh>
    <phoneticPr fontId="1"/>
  </si>
  <si>
    <t>080-5577-0181</t>
  </si>
  <si>
    <t>水稲</t>
    <rPh sb="0" eb="2">
      <t>スイトウ</t>
    </rPh>
    <phoneticPr fontId="1"/>
  </si>
  <si>
    <t>肥育牛</t>
    <rPh sb="0" eb="2">
      <t>ヒイク</t>
    </rPh>
    <rPh sb="2" eb="3">
      <t>ウシ</t>
    </rPh>
    <phoneticPr fontId="1"/>
  </si>
  <si>
    <t>キュウリ</t>
  </si>
  <si>
    <t>所有地</t>
    <rPh sb="0" eb="3">
      <t>ショユウチ</t>
    </rPh>
    <phoneticPr fontId="1"/>
  </si>
  <si>
    <t>計</t>
    <rPh sb="0" eb="1">
      <t>ケイ</t>
    </rPh>
    <phoneticPr fontId="1"/>
  </si>
  <si>
    <t>経営規模</t>
    <rPh sb="0" eb="2">
      <t>ケイエイ</t>
    </rPh>
    <rPh sb="2" eb="4">
      <t>キボ</t>
    </rPh>
    <phoneticPr fontId="1"/>
  </si>
  <si>
    <t>借受地</t>
    <rPh sb="0" eb="2">
      <t>カリウケ</t>
    </rPh>
    <rPh sb="2" eb="3">
      <t>チ</t>
    </rPh>
    <phoneticPr fontId="1"/>
  </si>
  <si>
    <t>現在の経営
地域との関係</t>
    <rPh sb="0" eb="2">
      <t>ゲンザイ</t>
    </rPh>
    <rPh sb="3" eb="5">
      <t>ケイエイ</t>
    </rPh>
    <rPh sb="6" eb="8">
      <t>チイキ</t>
    </rPh>
    <rPh sb="10" eb="12">
      <t>カンケイ</t>
    </rPh>
    <phoneticPr fontId="1"/>
  </si>
  <si>
    <t>区域内</t>
  </si>
  <si>
    <t>区域外</t>
  </si>
  <si>
    <t>区域外</t>
    <phoneticPr fontId="1"/>
  </si>
  <si>
    <t>新規参入</t>
    <rPh sb="0" eb="2">
      <t>シンキ</t>
    </rPh>
    <rPh sb="2" eb="4">
      <t>サンニュウ</t>
    </rPh>
    <phoneticPr fontId="1"/>
  </si>
  <si>
    <t>田</t>
    <rPh sb="0" eb="1">
      <t>タ</t>
    </rPh>
    <phoneticPr fontId="1"/>
  </si>
  <si>
    <t>特になし</t>
    <rPh sb="0" eb="1">
      <t>トク</t>
    </rPh>
    <phoneticPr fontId="1"/>
  </si>
  <si>
    <t>↑ここまで自由入力</t>
    <rPh sb="5" eb="7">
      <t>ジユウ</t>
    </rPh>
    <rPh sb="7" eb="9">
      <t>ニュウリョク</t>
    </rPh>
    <phoneticPr fontId="1"/>
  </si>
  <si>
    <t>その他</t>
    <rPh sb="2" eb="3">
      <t>タ</t>
    </rPh>
    <phoneticPr fontId="1"/>
  </si>
  <si>
    <t>（ａ）</t>
    <phoneticPr fontId="1"/>
  </si>
  <si>
    <t>019-629-2279</t>
  </si>
  <si>
    <t>019-623-9396</t>
  </si>
  <si>
    <t>平均面積</t>
    <rPh sb="0" eb="2">
      <t>ヘイキン</t>
    </rPh>
    <rPh sb="2" eb="4">
      <t>メンセキ</t>
    </rPh>
    <phoneticPr fontId="1"/>
  </si>
  <si>
    <t>全域</t>
    <rPh sb="0" eb="2">
      <t>ゼンイキ</t>
    </rPh>
    <phoneticPr fontId="1"/>
  </si>
  <si>
    <t>申出日</t>
    <rPh sb="0" eb="2">
      <t>モウシデ</t>
    </rPh>
    <rPh sb="2" eb="3">
      <t>ビ</t>
    </rPh>
    <phoneticPr fontId="1"/>
  </si>
  <si>
    <t>内容変更日</t>
    <rPh sb="0" eb="2">
      <t>ナイヨウ</t>
    </rPh>
    <rPh sb="2" eb="4">
      <t>ヘンコウ</t>
    </rPh>
    <rPh sb="4" eb="5">
      <t>ビ</t>
    </rPh>
    <phoneticPr fontId="1"/>
  </si>
  <si>
    <t>取下げ日</t>
    <rPh sb="0" eb="2">
      <t>トリサ</t>
    </rPh>
    <rPh sb="3" eb="4">
      <t>ビ</t>
    </rPh>
    <phoneticPr fontId="1"/>
  </si>
  <si>
    <t>バック
アップ日</t>
    <rPh sb="7" eb="8">
      <t>ニチ</t>
    </rPh>
    <phoneticPr fontId="1"/>
  </si>
  <si>
    <t>実</t>
    <rPh sb="0" eb="1">
      <t>ジツ</t>
    </rPh>
    <phoneticPr fontId="1"/>
  </si>
  <si>
    <t>延べ</t>
    <rPh sb="0" eb="1">
      <t>ノ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</si>
  <si>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</si>
  <si>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応募者</t>
    <rPh sb="0" eb="3">
      <t>オウボシャ</t>
    </rPh>
    <phoneticPr fontId="1"/>
  </si>
  <si>
    <t>応募者</t>
    <phoneticPr fontId="1"/>
  </si>
  <si>
    <t>生（設立）年月日</t>
    <rPh sb="0" eb="1">
      <t>セイ</t>
    </rPh>
    <rPh sb="2" eb="4">
      <t>セツリツ</t>
    </rPh>
    <rPh sb="5" eb="8">
      <t>ネンガッピ</t>
    </rPh>
    <rPh sb="6" eb="8">
      <t>ガッピ</t>
    </rPh>
    <phoneticPr fontId="1"/>
  </si>
  <si>
    <t>リスト</t>
    <phoneticPr fontId="1"/>
  </si>
  <si>
    <t>現在の経営地域との関係</t>
    <phoneticPr fontId="1"/>
  </si>
  <si>
    <t>区域内</t>
    <phoneticPr fontId="1"/>
  </si>
  <si>
    <t>法人（うち企業参入）</t>
    <rPh sb="0" eb="2">
      <t>ホウジン</t>
    </rPh>
    <rPh sb="5" eb="7">
      <t>キギョウ</t>
    </rPh>
    <rPh sb="7" eb="9">
      <t>サンニュウ</t>
    </rPh>
    <phoneticPr fontId="1"/>
  </si>
  <si>
    <t>新規就農者</t>
    <rPh sb="0" eb="2">
      <t>シンキ</t>
    </rPh>
    <rPh sb="2" eb="4">
      <t>シュウノウ</t>
    </rPh>
    <rPh sb="4" eb="5">
      <t>シャ</t>
    </rPh>
    <phoneticPr fontId="1"/>
  </si>
  <si>
    <t>新規就農者（うち新規参入者）</t>
    <rPh sb="0" eb="2">
      <t>シンキ</t>
    </rPh>
    <rPh sb="2" eb="4">
      <t>シュウノウ</t>
    </rPh>
    <rPh sb="4" eb="5">
      <t>シャ</t>
    </rPh>
    <rPh sb="8" eb="10">
      <t>シンキ</t>
    </rPh>
    <rPh sb="10" eb="12">
      <t>サンニュウ</t>
    </rPh>
    <rPh sb="12" eb="13">
      <t>シャ</t>
    </rPh>
    <phoneticPr fontId="1"/>
  </si>
  <si>
    <t>経営農地の集約化</t>
    <phoneticPr fontId="1"/>
  </si>
  <si>
    <t>担い手間の交換（相手方→</t>
    <rPh sb="0" eb="1">
      <t>ニナ</t>
    </rPh>
    <rPh sb="2" eb="3">
      <t>テ</t>
    </rPh>
    <rPh sb="3" eb="4">
      <t>カン</t>
    </rPh>
    <rPh sb="5" eb="7">
      <t>コウカン</t>
    </rPh>
    <rPh sb="8" eb="10">
      <t>アイテ</t>
    </rPh>
    <rPh sb="10" eb="11">
      <t>カタ</t>
    </rPh>
    <phoneticPr fontId="1"/>
  </si>
  <si>
    <t>規模拡大</t>
    <phoneticPr fontId="1"/>
  </si>
  <si>
    <t>新規参入</t>
    <phoneticPr fontId="1"/>
  </si>
  <si>
    <t>その他（→</t>
    <rPh sb="2" eb="3">
      <t>ホカ</t>
    </rPh>
    <phoneticPr fontId="1"/>
  </si>
  <si>
    <t>（相手方：　　　　　）</t>
    <rPh sb="1" eb="4">
      <t>アイテガタ</t>
    </rPh>
    <phoneticPr fontId="1"/>
  </si>
  <si>
    <t>金ケ崎町</t>
    <rPh sb="0" eb="4">
      <t>カネガサキチョウ</t>
    </rPh>
    <phoneticPr fontId="1"/>
  </si>
  <si>
    <t>希望
農用地
市町村</t>
    <rPh sb="0" eb="2">
      <t>キボウ</t>
    </rPh>
    <rPh sb="3" eb="6">
      <t>ノウヨウチ</t>
    </rPh>
    <rPh sb="7" eb="10">
      <t>シチョウソン</t>
    </rPh>
    <phoneticPr fontId="1"/>
  </si>
  <si>
    <t>申出書
受付
市町村</t>
    <rPh sb="0" eb="3">
      <t>モウシデショ</t>
    </rPh>
    <rPh sb="4" eb="6">
      <t>ウケツケ</t>
    </rPh>
    <phoneticPr fontId="1"/>
  </si>
  <si>
    <t>公社直</t>
    <rPh sb="0" eb="2">
      <t>コウシャ</t>
    </rPh>
    <rPh sb="2" eb="3">
      <t>チョク</t>
    </rPh>
    <phoneticPr fontId="1"/>
  </si>
  <si>
    <t>企業参入</t>
    <rPh sb="0" eb="2">
      <t>キギョウ</t>
    </rPh>
    <rPh sb="2" eb="4">
      <t>サンニュウ</t>
    </rPh>
    <phoneticPr fontId="1"/>
  </si>
  <si>
    <t>新規就農者</t>
    <rPh sb="0" eb="2">
      <t>シンキ</t>
    </rPh>
    <rPh sb="2" eb="4">
      <t>シュウノウ</t>
    </rPh>
    <rPh sb="4" eb="5">
      <t>シャ</t>
    </rPh>
    <phoneticPr fontId="1"/>
  </si>
  <si>
    <t>うち新規参入者</t>
    <rPh sb="2" eb="4">
      <t>シンキ</t>
    </rPh>
    <rPh sb="4" eb="6">
      <t>サンニュウ</t>
    </rPh>
    <rPh sb="6" eb="7">
      <t>シャ</t>
    </rPh>
    <phoneticPr fontId="1"/>
  </si>
  <si>
    <t>法人</t>
    <rPh sb="0" eb="2">
      <t>ホウジン</t>
    </rPh>
    <phoneticPr fontId="1"/>
  </si>
  <si>
    <t>市町村</t>
    <rPh sb="0" eb="2">
      <t>シチョウ</t>
    </rPh>
    <rPh sb="2" eb="3">
      <t>ソン</t>
    </rPh>
    <phoneticPr fontId="1"/>
  </si>
  <si>
    <t>区域</t>
    <rPh sb="0" eb="2">
      <t>クイキ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</si>
  <si>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</si>
  <si>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</si>
  <si>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a</t>
    <phoneticPr fontId="1"/>
  </si>
  <si>
    <t>法人（延べ）</t>
    <rPh sb="0" eb="2">
      <t>ホウジン</t>
    </rPh>
    <rPh sb="3" eb="4">
      <t>ノ</t>
    </rPh>
    <phoneticPr fontId="1"/>
  </si>
  <si>
    <t>ha</t>
    <phoneticPr fontId="1"/>
  </si>
  <si>
    <t>重複</t>
    <phoneticPr fontId="1"/>
  </si>
  <si>
    <t>備考</t>
    <rPh sb="0" eb="2">
      <t>ビコウ</t>
    </rPh>
    <phoneticPr fontId="1"/>
  </si>
  <si>
    <t>合計（延べ）</t>
    <rPh sb="0" eb="2">
      <t>ゴウケイ</t>
    </rPh>
    <rPh sb="3" eb="4">
      <t>ノ</t>
    </rPh>
    <phoneticPr fontId="1"/>
  </si>
  <si>
    <t>ha</t>
  </si>
  <si>
    <t>a</t>
  </si>
  <si>
    <t>延べ件数</t>
    <rPh sb="0" eb="1">
      <t>ノ</t>
    </rPh>
    <rPh sb="2" eb="4">
      <t>ケンスウ</t>
    </rPh>
    <phoneticPr fontId="1"/>
  </si>
  <si>
    <t>実件数</t>
    <rPh sb="0" eb="1">
      <t>ジツ</t>
    </rPh>
    <rPh sb="1" eb="3">
      <t>ケンスウ</t>
    </rPh>
    <phoneticPr fontId="1"/>
  </si>
  <si>
    <t>うち法人延べ件数</t>
    <rPh sb="2" eb="4">
      <t>ホウジン</t>
    </rPh>
    <rPh sb="4" eb="5">
      <t>ノ</t>
    </rPh>
    <rPh sb="6" eb="8">
      <t>ケンスウ</t>
    </rPh>
    <phoneticPr fontId="1"/>
  </si>
  <si>
    <t>うち法人実件数</t>
    <rPh sb="2" eb="4">
      <t>ホウジン</t>
    </rPh>
    <rPh sb="4" eb="5">
      <t>ジツ</t>
    </rPh>
    <rPh sb="5" eb="7">
      <t>ケンスウ</t>
    </rPh>
    <phoneticPr fontId="1"/>
  </si>
  <si>
    <t>a</t>
    <phoneticPr fontId="1"/>
  </si>
  <si>
    <t>ha</t>
    <phoneticPr fontId="1"/>
  </si>
  <si>
    <t>（　）</t>
    <phoneticPr fontId="1"/>
  </si>
  <si>
    <t>枝番</t>
    <rPh sb="0" eb="2">
      <t>エダバン</t>
    </rPh>
    <phoneticPr fontId="1"/>
  </si>
  <si>
    <t>農用地等の借受け希望者住所録</t>
    <rPh sb="0" eb="4">
      <t>ノウヨウチナド</t>
    </rPh>
    <rPh sb="5" eb="7">
      <t>カリウ</t>
    </rPh>
    <rPh sb="8" eb="11">
      <t>キボウシャ</t>
    </rPh>
    <rPh sb="11" eb="14">
      <t>ジュウショロク</t>
    </rPh>
    <phoneticPr fontId="17"/>
  </si>
  <si>
    <t>氏名</t>
    <rPh sb="0" eb="2">
      <t>シメイ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</si>
  <si>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</si>
  <si>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</si>
  <si>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携帯番号</t>
    <rPh sb="0" eb="2">
      <t>ケイタイ</t>
    </rPh>
    <rPh sb="2" eb="4">
      <t>バンゴウ</t>
    </rPh>
    <phoneticPr fontId="1"/>
  </si>
  <si>
    <t>住所</t>
    <rPh sb="0" eb="2">
      <t>ジュウショ</t>
    </rPh>
    <phoneticPr fontId="17"/>
  </si>
  <si>
    <t>延べ</t>
    <rPh sb="0" eb="1">
      <t>ノ</t>
    </rPh>
    <phoneticPr fontId="1"/>
  </si>
  <si>
    <t>実</t>
    <rPh sb="0" eb="1">
      <t>ジツ</t>
    </rPh>
    <phoneticPr fontId="1"/>
  </si>
  <si>
    <t>枝番</t>
    <rPh sb="0" eb="2">
      <t>エダバン</t>
    </rPh>
    <phoneticPr fontId="1"/>
  </si>
  <si>
    <t>平成26年度　第○回募集（又は追加募集○）</t>
    <rPh sb="0" eb="2">
      <t>ヘイセイ</t>
    </rPh>
    <rPh sb="4" eb="6">
      <t>ネンド</t>
    </rPh>
    <rPh sb="7" eb="8">
      <t>ダイ</t>
    </rPh>
    <rPh sb="9" eb="10">
      <t>カイ</t>
    </rPh>
    <rPh sb="10" eb="12">
      <t>ボシュウ</t>
    </rPh>
    <rPh sb="13" eb="14">
      <t>マタ</t>
    </rPh>
    <rPh sb="15" eb="17">
      <t>ツイカ</t>
    </rPh>
    <rPh sb="17" eb="19">
      <t>ボシュウ</t>
    </rPh>
    <phoneticPr fontId="17"/>
  </si>
  <si>
    <t>年齢</t>
    <rPh sb="0" eb="2">
      <t>ネンレイ</t>
    </rPh>
    <phoneticPr fontId="1"/>
  </si>
  <si>
    <t>年齢表示</t>
    <rPh sb="0" eb="2">
      <t>ネンレイ</t>
    </rPh>
    <rPh sb="2" eb="4">
      <t>ヒョウジ</t>
    </rPh>
    <phoneticPr fontId="1"/>
  </si>
  <si>
    <t>（基準日）</t>
    <rPh sb="1" eb="4">
      <t>キジュンビ</t>
    </rPh>
    <phoneticPr fontId="1"/>
  </si>
  <si>
    <t>法人</t>
    <rPh sb="0" eb="2">
      <t>ホウジン</t>
    </rPh>
    <phoneticPr fontId="1"/>
  </si>
  <si>
    <t>公表日○年○月○日</t>
    <rPh sb="0" eb="2">
      <t>コウヒョウ</t>
    </rPh>
    <rPh sb="2" eb="3">
      <t>ビ</t>
    </rPh>
    <rPh sb="4" eb="5">
      <t>ネン</t>
    </rPh>
    <rPh sb="6" eb="7">
      <t>ガツ</t>
    </rPh>
    <rPh sb="8" eb="9">
      <t>ニチ</t>
    </rPh>
    <phoneticPr fontId="1"/>
  </si>
  <si>
    <t>募集区域　○○の全区域</t>
    <rPh sb="8" eb="11">
      <t>ゼンクイキ</t>
    </rPh>
    <phoneticPr fontId="18"/>
  </si>
  <si>
    <t>募集期間　平成○年○月○日～平成○年○月○日</t>
  </si>
  <si>
    <t>氏名又は名称</t>
    <phoneticPr fontId="1"/>
  </si>
  <si>
    <t>市町村</t>
    <phoneticPr fontId="1"/>
  </si>
  <si>
    <t>区域</t>
    <phoneticPr fontId="1"/>
  </si>
  <si>
    <t>現在の経営
地域との関係</t>
    <phoneticPr fontId="1"/>
  </si>
  <si>
    <t>種別</t>
    <phoneticPr fontId="1"/>
  </si>
  <si>
    <t>面積
（ａ）</t>
    <phoneticPr fontId="1"/>
  </si>
  <si>
    <t>作付予定作物</t>
    <phoneticPr fontId="1"/>
  </si>
  <si>
    <t>公表の状況
1：新規に公表
2：今回別区域
3：以前公表済</t>
    <phoneticPr fontId="1"/>
  </si>
  <si>
    <t>法人
件数</t>
    <rPh sb="3" eb="5">
      <t>ケンスウ</t>
    </rPh>
    <phoneticPr fontId="1"/>
  </si>
  <si>
    <t>NO</t>
    <phoneticPr fontId="1"/>
  </si>
  <si>
    <t>募集様式第６号</t>
    <phoneticPr fontId="1"/>
  </si>
  <si>
    <t>個人・法人・適格団体</t>
    <rPh sb="0" eb="2">
      <t>コジン</t>
    </rPh>
    <rPh sb="3" eb="5">
      <t>ホウジン</t>
    </rPh>
    <rPh sb="6" eb="8">
      <t>テキカク</t>
    </rPh>
    <rPh sb="8" eb="10">
      <t>ダンタイ</t>
    </rPh>
    <phoneticPr fontId="1"/>
  </si>
  <si>
    <t>中心経営体</t>
    <rPh sb="0" eb="2">
      <t>チュウシン</t>
    </rPh>
    <rPh sb="2" eb="5">
      <t>ケイエイタイ</t>
    </rPh>
    <phoneticPr fontId="1"/>
  </si>
  <si>
    <t>認定農業者</t>
    <rPh sb="0" eb="2">
      <t>ニンテイ</t>
    </rPh>
    <rPh sb="2" eb="5">
      <t>ノウギョウシャ</t>
    </rPh>
    <phoneticPr fontId="1"/>
  </si>
  <si>
    <t>基本構想水準到達者</t>
    <rPh sb="0" eb="2">
      <t>キホン</t>
    </rPh>
    <rPh sb="2" eb="4">
      <t>コウソウ</t>
    </rPh>
    <rPh sb="4" eb="6">
      <t>スイジュン</t>
    </rPh>
    <rPh sb="6" eb="8">
      <t>トウタツ</t>
    </rPh>
    <rPh sb="8" eb="9">
      <t>シャ</t>
    </rPh>
    <phoneticPr fontId="1"/>
  </si>
  <si>
    <t>新規就農者</t>
    <rPh sb="0" eb="2">
      <t>シンキ</t>
    </rPh>
    <rPh sb="2" eb="4">
      <t>シュウノウ</t>
    </rPh>
    <rPh sb="4" eb="5">
      <t>シャ</t>
    </rPh>
    <phoneticPr fontId="1"/>
  </si>
  <si>
    <t>うち認定新規就農者</t>
    <rPh sb="2" eb="4">
      <t>ニンテイ</t>
    </rPh>
    <rPh sb="4" eb="6">
      <t>シンキ</t>
    </rPh>
    <rPh sb="6" eb="8">
      <t>シュウノウ</t>
    </rPh>
    <rPh sb="8" eb="9">
      <t>シャ</t>
    </rPh>
    <phoneticPr fontId="1"/>
  </si>
  <si>
    <t>うち新規参入者</t>
    <rPh sb="2" eb="4">
      <t>シンキ</t>
    </rPh>
    <rPh sb="4" eb="6">
      <t>サンニュウ</t>
    </rPh>
    <rPh sb="6" eb="7">
      <t>シャ</t>
    </rPh>
    <phoneticPr fontId="1"/>
  </si>
  <si>
    <t>面積（ａ）・頭</t>
    <rPh sb="0" eb="2">
      <t>メンセキ</t>
    </rPh>
    <rPh sb="6" eb="7">
      <t>トウ</t>
    </rPh>
    <phoneticPr fontId="1"/>
  </si>
  <si>
    <t>区域内</t>
    <rPh sb="0" eb="3">
      <t>クイキナイ</t>
    </rPh>
    <phoneticPr fontId="1"/>
  </si>
  <si>
    <t>区域外</t>
    <rPh sb="0" eb="3">
      <t>クイキガイ</t>
    </rPh>
    <phoneticPr fontId="1"/>
  </si>
  <si>
    <t>新規参入</t>
    <rPh sb="0" eb="2">
      <t>シンキ</t>
    </rPh>
    <rPh sb="2" eb="4">
      <t>サンニュウ</t>
    </rPh>
    <phoneticPr fontId="1"/>
  </si>
  <si>
    <t>現在の経営地域との関係</t>
    <rPh sb="0" eb="2">
      <t>ゲンザイ</t>
    </rPh>
    <rPh sb="3" eb="5">
      <t>ケイエイ</t>
    </rPh>
    <rPh sb="5" eb="7">
      <t>チイキ</t>
    </rPh>
    <rPh sb="9" eb="11">
      <t>カンケイ</t>
    </rPh>
    <phoneticPr fontId="1"/>
  </si>
  <si>
    <t>借受け理由
①</t>
    <rPh sb="0" eb="2">
      <t>カリウケ</t>
    </rPh>
    <rPh sb="3" eb="5">
      <t>リユウ</t>
    </rPh>
    <phoneticPr fontId="1"/>
  </si>
  <si>
    <t>経営農地の集約化</t>
    <rPh sb="0" eb="2">
      <t>ケイエイ</t>
    </rPh>
    <rPh sb="2" eb="4">
      <t>ノウチ</t>
    </rPh>
    <rPh sb="5" eb="8">
      <t>シュウヤクカ</t>
    </rPh>
    <phoneticPr fontId="1"/>
  </si>
  <si>
    <t>担い手間の交換</t>
    <rPh sb="0" eb="1">
      <t>ニナ</t>
    </rPh>
    <rPh sb="2" eb="3">
      <t>テ</t>
    </rPh>
    <rPh sb="3" eb="4">
      <t>カン</t>
    </rPh>
    <rPh sb="5" eb="7">
      <t>コウカン</t>
    </rPh>
    <phoneticPr fontId="1"/>
  </si>
  <si>
    <t>規模拡大</t>
    <rPh sb="0" eb="2">
      <t>キボ</t>
    </rPh>
    <rPh sb="2" eb="4">
      <t>カクダイ</t>
    </rPh>
    <phoneticPr fontId="1"/>
  </si>
  <si>
    <t>その他</t>
    <rPh sb="2" eb="3">
      <t>ホカ</t>
    </rPh>
    <phoneticPr fontId="1"/>
  </si>
  <si>
    <t>（　　　　　　　　　　　）</t>
    <phoneticPr fontId="1"/>
  </si>
  <si>
    <t>申出書
原本
又は
写し</t>
    <rPh sb="0" eb="3">
      <t>モウシデショ</t>
    </rPh>
    <rPh sb="4" eb="6">
      <t>ゲンポン</t>
    </rPh>
    <rPh sb="7" eb="8">
      <t>マタ</t>
    </rPh>
    <rPh sb="10" eb="11">
      <t>ウツ</t>
    </rPh>
    <phoneticPr fontId="1"/>
  </si>
  <si>
    <t>NO</t>
    <phoneticPr fontId="1"/>
  </si>
  <si>
    <t>新規就農者（うち認定新規就農者）</t>
    <rPh sb="0" eb="2">
      <t>シンキ</t>
    </rPh>
    <rPh sb="2" eb="4">
      <t>シュウノウ</t>
    </rPh>
    <rPh sb="4" eb="5">
      <t>シャ</t>
    </rPh>
    <rPh sb="8" eb="10">
      <t>ニンテイ</t>
    </rPh>
    <rPh sb="10" eb="12">
      <t>シンキ</t>
    </rPh>
    <rPh sb="12" eb="14">
      <t>シュウノウ</t>
    </rPh>
    <rPh sb="14" eb="15">
      <t>シャ</t>
    </rPh>
    <phoneticPr fontId="1"/>
  </si>
  <si>
    <t>(1)地域内</t>
    <rPh sb="3" eb="5">
      <t>チイキ</t>
    </rPh>
    <rPh sb="5" eb="6">
      <t>ナイ</t>
    </rPh>
    <phoneticPr fontId="1"/>
  </si>
  <si>
    <t>②認定新規就農者</t>
    <rPh sb="1" eb="3">
      <t>ニンテイ</t>
    </rPh>
    <rPh sb="3" eb="5">
      <t>シンキ</t>
    </rPh>
    <rPh sb="5" eb="7">
      <t>シュウノウ</t>
    </rPh>
    <rPh sb="7" eb="8">
      <t>シャ</t>
    </rPh>
    <phoneticPr fontId="1"/>
  </si>
  <si>
    <t>③基本構想水準到達者</t>
    <rPh sb="1" eb="3">
      <t>キホン</t>
    </rPh>
    <rPh sb="3" eb="5">
      <t>コウソウ</t>
    </rPh>
    <rPh sb="5" eb="7">
      <t>スイジュン</t>
    </rPh>
    <rPh sb="7" eb="9">
      <t>トウタツ</t>
    </rPh>
    <rPh sb="9" eb="10">
      <t>シャ</t>
    </rPh>
    <phoneticPr fontId="1"/>
  </si>
  <si>
    <t>④今後育成すべき農業者</t>
    <rPh sb="1" eb="3">
      <t>コンゴ</t>
    </rPh>
    <rPh sb="3" eb="5">
      <t>イクセイ</t>
    </rPh>
    <rPh sb="8" eb="11">
      <t>ノウギョウシャ</t>
    </rPh>
    <phoneticPr fontId="1"/>
  </si>
  <si>
    <t>⑤認定農業者以外の農外から参入した企業</t>
    <rPh sb="1" eb="3">
      <t>ニンテイ</t>
    </rPh>
    <rPh sb="3" eb="6">
      <t>ノウギョウシャ</t>
    </rPh>
    <rPh sb="6" eb="8">
      <t>イガイ</t>
    </rPh>
    <rPh sb="9" eb="10">
      <t>ノウ</t>
    </rPh>
    <rPh sb="10" eb="11">
      <t>ガイ</t>
    </rPh>
    <rPh sb="13" eb="15">
      <t>サンニュウ</t>
    </rPh>
    <rPh sb="17" eb="19">
      <t>キギョウ</t>
    </rPh>
    <phoneticPr fontId="1"/>
  </si>
  <si>
    <t>⑥その他</t>
    <rPh sb="3" eb="4">
      <t>ホカ</t>
    </rPh>
    <phoneticPr fontId="1"/>
  </si>
  <si>
    <t>　　　</t>
    <phoneticPr fontId="1"/>
  </si>
  <si>
    <t>うち法人</t>
    <phoneticPr fontId="1"/>
  </si>
  <si>
    <t>　　　　</t>
    <phoneticPr fontId="1"/>
  </si>
  <si>
    <t>うち企業</t>
    <phoneticPr fontId="1"/>
  </si>
  <si>
    <t>うち個人</t>
    <rPh sb="2" eb="4">
      <t>コジン</t>
    </rPh>
    <phoneticPr fontId="1"/>
  </si>
  <si>
    <t>①認定農業者</t>
    <rPh sb="1" eb="3">
      <t>ニンテイ</t>
    </rPh>
    <rPh sb="3" eb="6">
      <t>ノウギョウシャ</t>
    </rPh>
    <phoneticPr fontId="1"/>
  </si>
  <si>
    <t>(2)地域外</t>
    <rPh sb="3" eb="5">
      <t>チイキ</t>
    </rPh>
    <rPh sb="5" eb="6">
      <t>ガイ</t>
    </rPh>
    <phoneticPr fontId="1"/>
  </si>
  <si>
    <t>うち法人</t>
    <rPh sb="2" eb="4">
      <t>ホウジン</t>
    </rPh>
    <phoneticPr fontId="1"/>
  </si>
  <si>
    <t>うち企業</t>
    <phoneticPr fontId="1"/>
  </si>
  <si>
    <t>(3)新規参入</t>
    <rPh sb="3" eb="5">
      <t>シンキ</t>
    </rPh>
    <rPh sb="5" eb="7">
      <t>サンニュウ</t>
    </rPh>
    <phoneticPr fontId="1"/>
  </si>
  <si>
    <t>①個人</t>
    <rPh sb="1" eb="3">
      <t>コジン</t>
    </rPh>
    <phoneticPr fontId="1"/>
  </si>
  <si>
    <t>②法人</t>
    <rPh sb="1" eb="3">
      <t>ホウジン</t>
    </rPh>
    <phoneticPr fontId="1"/>
  </si>
  <si>
    <t>応募受付状況</t>
    <rPh sb="0" eb="2">
      <t>オウボ</t>
    </rPh>
    <rPh sb="2" eb="4">
      <t>ウケツケ</t>
    </rPh>
    <rPh sb="4" eb="6">
      <t>ジョウキョウ</t>
    </rPh>
    <phoneticPr fontId="1"/>
  </si>
  <si>
    <t>　1：新規に応募</t>
    <rPh sb="3" eb="5">
      <t>シンキ</t>
    </rPh>
    <rPh sb="6" eb="8">
      <t>オウボ</t>
    </rPh>
    <phoneticPr fontId="1"/>
  </si>
  <si>
    <t>　2：今回別区域</t>
    <phoneticPr fontId="1"/>
  </si>
  <si>
    <t>　3：以前公表済</t>
    <phoneticPr fontId="1"/>
  </si>
  <si>
    <t>年度</t>
    <rPh sb="0" eb="2">
      <t>ネンド</t>
    </rPh>
    <phoneticPr fontId="1"/>
  </si>
  <si>
    <t>希望
農用地市町村
コード</t>
    <rPh sb="0" eb="2">
      <t>キボウ</t>
    </rPh>
    <rPh sb="3" eb="6">
      <t>ノウヨウチ</t>
    </rPh>
    <rPh sb="6" eb="9">
      <t>シチョウソン</t>
    </rPh>
    <phoneticPr fontId="1"/>
  </si>
  <si>
    <t>全区域
以外
NO</t>
    <rPh sb="0" eb="1">
      <t>ゼン</t>
    </rPh>
    <rPh sb="1" eb="3">
      <t>クイキ</t>
    </rPh>
    <rPh sb="4" eb="6">
      <t>イガイ</t>
    </rPh>
    <phoneticPr fontId="1"/>
  </si>
  <si>
    <t>連番</t>
    <rPh sb="0" eb="2">
      <t>レンバン</t>
    </rPh>
    <phoneticPr fontId="1"/>
  </si>
  <si>
    <t>0001</t>
    <phoneticPr fontId="1"/>
  </si>
  <si>
    <t>0002</t>
    <phoneticPr fontId="1"/>
  </si>
  <si>
    <t>月</t>
    <rPh sb="0" eb="1">
      <t>ツキ</t>
    </rPh>
    <phoneticPr fontId="1"/>
  </si>
  <si>
    <t>法人</t>
    <rPh sb="0" eb="2">
      <t>ホウジン</t>
    </rPh>
    <phoneticPr fontId="1"/>
  </si>
  <si>
    <t>公表済=3</t>
    <rPh sb="0" eb="2">
      <t>コウヒョウ</t>
    </rPh>
    <rPh sb="2" eb="3">
      <t>ズミ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</si>
</sst>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##\-####"/>
    <numFmt numFmtId="178" formatCode="#,##0_ "/>
    <numFmt numFmtId="179" formatCode="#,##0_);[Red]\(#,##0\)"/>
    <numFmt numFmtId="180" formatCode="0##\-####\-####"/>
    <numFmt numFmtId="181" formatCode="#,##0.00_ "/>
    <numFmt numFmtId="182" formatCode="0_);[Red]\(0\)"/>
    <numFmt numFmtId="183" formatCode="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70C0"/>
      <name val="ＭＳ Ｐゴシック"/>
      <family val="2"/>
      <scheme val="minor"/>
    </font>
    <font>
      <sz val="8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>
      <alignment vertical="center"/>
    </xf>
    <xf numFmtId="178" fontId="3" fillId="0" borderId="0" xfId="0" applyNumberFormat="1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177" fontId="0" fillId="2" borderId="0" xfId="0" applyNumberFormat="1" applyFill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8" fontId="3" fillId="0" borderId="0" xfId="0" applyNumberFormat="1" applyFont="1" applyFill="1">
      <alignment vertical="center"/>
    </xf>
    <xf numFmtId="178" fontId="3" fillId="3" borderId="0" xfId="0" applyNumberFormat="1" applyFont="1" applyFill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8" fontId="9" fillId="0" borderId="0" xfId="0" applyNumberFormat="1" applyFont="1">
      <alignment vertical="center"/>
    </xf>
    <xf numFmtId="178" fontId="9" fillId="0" borderId="0" xfId="0" applyNumberFormat="1" applyFont="1" applyFill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17" xfId="0" applyFont="1" applyBorder="1" applyAlignment="1">
      <alignment vertical="center"/>
    </xf>
    <xf numFmtId="178" fontId="9" fillId="3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6" borderId="0" xfId="0" applyFill="1">
      <alignment vertical="center"/>
    </xf>
    <xf numFmtId="178" fontId="3" fillId="6" borderId="0" xfId="0" applyNumberFormat="1" applyFont="1" applyFill="1">
      <alignment vertical="center"/>
    </xf>
    <xf numFmtId="0" fontId="0" fillId="5" borderId="0" xfId="0" applyFill="1">
      <alignment vertical="center"/>
    </xf>
    <xf numFmtId="178" fontId="3" fillId="5" borderId="0" xfId="0" applyNumberFormat="1" applyFont="1" applyFill="1">
      <alignment vertical="center"/>
    </xf>
    <xf numFmtId="0" fontId="0" fillId="0" borderId="6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0" fillId="5" borderId="0" xfId="0" applyFill="1" applyBorder="1">
      <alignment vertical="center"/>
    </xf>
    <xf numFmtId="178" fontId="0" fillId="5" borderId="0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181" fontId="0" fillId="0" borderId="1" xfId="0" applyNumberFormat="1" applyFill="1" applyBorder="1">
      <alignment vertical="center"/>
    </xf>
    <xf numFmtId="0" fontId="0" fillId="0" borderId="0" xfId="0" applyFill="1" applyAlignment="1">
      <alignment horizontal="left" vertical="center"/>
    </xf>
    <xf numFmtId="178" fontId="0" fillId="0" borderId="0" xfId="0" applyNumberFormat="1" applyFill="1">
      <alignment vertical="center"/>
    </xf>
    <xf numFmtId="181" fontId="0" fillId="0" borderId="0" xfId="0" applyNumberFormat="1" applyFill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178" fontId="0" fillId="6" borderId="0" xfId="0" applyNumberFormat="1" applyFill="1" applyBorder="1">
      <alignment vertical="center"/>
    </xf>
    <xf numFmtId="178" fontId="14" fillId="0" borderId="0" xfId="0" applyNumberFormat="1" applyFont="1" applyFill="1">
      <alignment vertical="center"/>
    </xf>
    <xf numFmtId="0" fontId="0" fillId="0" borderId="0" xfId="0" applyFill="1" applyAlignment="1">
      <alignment horizontal="right" vertical="center"/>
    </xf>
    <xf numFmtId="181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78" fontId="4" fillId="0" borderId="1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178" fontId="3" fillId="0" borderId="0" xfId="0" quotePrefix="1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9" fillId="0" borderId="0" xfId="0" quotePrefix="1" applyNumberFormat="1" applyFont="1" applyFill="1">
      <alignment vertical="center"/>
    </xf>
    <xf numFmtId="5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78" fontId="3" fillId="0" borderId="0" xfId="0" applyNumberFormat="1" applyFont="1" applyAlignment="1">
      <alignment vertical="center"/>
    </xf>
    <xf numFmtId="178" fontId="19" fillId="0" borderId="0" xfId="0" applyNumberFormat="1" applyFont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0" fillId="0" borderId="21" xfId="0" applyBorder="1" applyAlignment="1"/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178" fontId="0" fillId="0" borderId="0" xfId="0" applyNumberFormat="1" applyFill="1" applyAlignment="1">
      <alignment horizontal="left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0" xfId="0" applyFont="1" applyFill="1" applyBorder="1">
      <alignment vertical="center"/>
    </xf>
    <xf numFmtId="178" fontId="10" fillId="5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0" fontId="10" fillId="6" borderId="0" xfId="0" applyFont="1" applyFill="1">
      <alignment vertical="center"/>
    </xf>
    <xf numFmtId="0" fontId="10" fillId="6" borderId="0" xfId="0" applyFont="1" applyFill="1" applyBorder="1">
      <alignment vertical="center"/>
    </xf>
    <xf numFmtId="178" fontId="10" fillId="0" borderId="0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78" fontId="10" fillId="0" borderId="0" xfId="0" applyNumberFormat="1" applyFont="1" applyFill="1">
      <alignment vertical="center"/>
    </xf>
    <xf numFmtId="0" fontId="14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3" xfId="0" applyNumberForma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16" xfId="0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7" borderId="0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182" fontId="7" fillId="0" borderId="0" xfId="0" applyNumberFormat="1" applyFont="1">
      <alignment vertical="center"/>
    </xf>
    <xf numFmtId="182" fontId="14" fillId="0" borderId="0" xfId="0" applyNumberFormat="1" applyFont="1" applyFill="1">
      <alignment vertical="center"/>
    </xf>
    <xf numFmtId="182" fontId="14" fillId="0" borderId="0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83" fontId="3" fillId="0" borderId="0" xfId="0" quotePrefix="1" applyNumberFormat="1" applyFont="1" applyFill="1" applyAlignment="1">
      <alignment horizontal="center" vertical="center"/>
    </xf>
    <xf numFmtId="0" fontId="3" fillId="0" borderId="0" xfId="0" quotePrefix="1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176" fontId="0" fillId="0" borderId="14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2" fontId="20" fillId="0" borderId="14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"/>
  <sheetViews>
    <sheetView zoomScale="85" zoomScaleNormal="85" workbookViewId="0">
      <selection activeCell="A5" sqref="A5"/>
    </sheetView>
  </sheetViews>
  <sheetFormatPr defaultRowHeight="13.5" x14ac:dyDescent="0.15"/>
  <cols>
    <col min="1" max="1" width="8.125" style="2" bestFit="1" customWidth="1"/>
    <col min="2" max="2" width="7.125" bestFit="1" customWidth="1"/>
    <col min="3" max="3" width="10.25" bestFit="1" customWidth="1"/>
    <col min="4" max="4" width="18.5" bestFit="1" customWidth="1"/>
    <col min="5" max="5" width="9.5" bestFit="1" customWidth="1"/>
    <col min="6" max="6" width="13.625" bestFit="1" customWidth="1"/>
    <col min="7" max="8" width="13.875" bestFit="1" customWidth="1"/>
    <col min="9" max="9" width="15" bestFit="1" customWidth="1"/>
    <col min="11" max="11" width="5.25" bestFit="1" customWidth="1"/>
    <col min="12" max="13" width="11" bestFit="1" customWidth="1"/>
    <col min="14" max="14" width="19.25" bestFit="1" customWidth="1"/>
    <col min="15" max="16" width="7.125" bestFit="1" customWidth="1"/>
    <col min="17" max="17" width="5.125" bestFit="1" customWidth="1"/>
    <col min="18" max="18" width="5.25" bestFit="1" customWidth="1"/>
    <col min="19" max="19" width="8.375" bestFit="1" customWidth="1"/>
    <col min="20" max="20" width="7.875" bestFit="1" customWidth="1"/>
    <col min="21" max="21" width="8.375" bestFit="1" customWidth="1"/>
    <col min="22" max="22" width="7.125" bestFit="1" customWidth="1"/>
    <col min="23" max="23" width="8.375" bestFit="1" customWidth="1"/>
    <col min="24" max="24" width="4.125" bestFit="1" customWidth="1"/>
    <col min="26" max="26" width="7.125" bestFit="1" customWidth="1"/>
    <col min="27" max="27" width="5.25" bestFit="1" customWidth="1"/>
    <col min="28" max="29" width="7.125" bestFit="1" customWidth="1"/>
    <col min="30" max="31" width="5.25" bestFit="1" customWidth="1"/>
    <col min="33" max="33" width="8.25" bestFit="1" customWidth="1"/>
    <col min="34" max="34" width="13" bestFit="1" customWidth="1"/>
    <col min="35" max="35" width="10.625" bestFit="1" customWidth="1"/>
    <col min="36" max="36" width="5.375" bestFit="1" customWidth="1"/>
    <col min="37" max="37" width="8.5" bestFit="1" customWidth="1"/>
    <col min="38" max="38" width="9.5" bestFit="1" customWidth="1"/>
    <col min="41" max="41" width="7.5" bestFit="1" customWidth="1"/>
    <col min="42" max="42" width="11" bestFit="1" customWidth="1"/>
    <col min="43" max="43" width="8.875" bestFit="1" customWidth="1"/>
  </cols>
  <sheetData>
    <row r="1" spans="1:43" x14ac:dyDescent="0.15">
      <c r="A1" s="207" t="s">
        <v>115</v>
      </c>
      <c r="B1" s="209" t="s">
        <v>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 t="s">
        <v>29</v>
      </c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13"/>
    </row>
    <row r="2" spans="1:43" x14ac:dyDescent="0.15">
      <c r="A2" s="208"/>
      <c r="B2" s="209" t="s">
        <v>1</v>
      </c>
      <c r="C2" s="209" t="s">
        <v>2</v>
      </c>
      <c r="D2" s="209" t="s">
        <v>3</v>
      </c>
      <c r="E2" s="209" t="s">
        <v>4</v>
      </c>
      <c r="F2" s="209"/>
      <c r="G2" s="209" t="s">
        <v>7</v>
      </c>
      <c r="H2" s="209"/>
      <c r="I2" s="209"/>
      <c r="J2" s="209" t="s">
        <v>11</v>
      </c>
      <c r="K2" s="209" t="s">
        <v>12</v>
      </c>
      <c r="L2" s="209"/>
      <c r="M2" s="209"/>
      <c r="N2" s="209"/>
      <c r="O2" s="209" t="s">
        <v>96</v>
      </c>
      <c r="P2" s="209"/>
      <c r="Q2" s="209"/>
      <c r="R2" s="209" t="s">
        <v>21</v>
      </c>
      <c r="S2" s="209"/>
      <c r="T2" s="209"/>
      <c r="U2" s="209"/>
      <c r="V2" s="209"/>
      <c r="W2" s="209"/>
      <c r="X2" s="209" t="s">
        <v>26</v>
      </c>
      <c r="Y2" s="209"/>
      <c r="Z2" s="209" t="s">
        <v>1</v>
      </c>
      <c r="AA2" s="209" t="s">
        <v>30</v>
      </c>
      <c r="AB2" s="213" t="s">
        <v>98</v>
      </c>
      <c r="AC2" s="209"/>
      <c r="AD2" s="209" t="s">
        <v>32</v>
      </c>
      <c r="AE2" s="213" t="s">
        <v>33</v>
      </c>
      <c r="AF2" s="213" t="s">
        <v>34</v>
      </c>
      <c r="AG2" s="213"/>
      <c r="AH2" s="213" t="s">
        <v>39</v>
      </c>
      <c r="AI2" s="209" t="s">
        <v>40</v>
      </c>
      <c r="AJ2" s="209" t="s">
        <v>44</v>
      </c>
      <c r="AK2" s="209"/>
      <c r="AL2" s="209"/>
      <c r="AM2" s="209" t="s">
        <v>49</v>
      </c>
      <c r="AN2" s="210" t="s">
        <v>51</v>
      </c>
      <c r="AO2" s="209" t="s">
        <v>112</v>
      </c>
      <c r="AP2" s="209" t="s">
        <v>113</v>
      </c>
      <c r="AQ2" s="209" t="s">
        <v>114</v>
      </c>
    </row>
    <row r="3" spans="1:43" x14ac:dyDescent="0.15">
      <c r="A3" s="208"/>
      <c r="B3" s="209"/>
      <c r="C3" s="209"/>
      <c r="D3" s="209"/>
      <c r="E3" s="4" t="s">
        <v>5</v>
      </c>
      <c r="F3" s="209" t="s">
        <v>6</v>
      </c>
      <c r="G3" s="4" t="s">
        <v>9</v>
      </c>
      <c r="H3" s="4" t="s">
        <v>8</v>
      </c>
      <c r="I3" s="4" t="s">
        <v>10</v>
      </c>
      <c r="J3" s="209"/>
      <c r="K3" s="209"/>
      <c r="L3" s="209"/>
      <c r="M3" s="209"/>
      <c r="N3" s="209"/>
      <c r="O3" s="4" t="s">
        <v>94</v>
      </c>
      <c r="P3" s="4" t="s">
        <v>97</v>
      </c>
      <c r="Q3" s="4" t="s">
        <v>95</v>
      </c>
      <c r="R3" s="209" t="s">
        <v>22</v>
      </c>
      <c r="S3" s="209"/>
      <c r="T3" s="209" t="s">
        <v>24</v>
      </c>
      <c r="U3" s="209"/>
      <c r="V3" s="209" t="s">
        <v>25</v>
      </c>
      <c r="W3" s="209"/>
      <c r="X3" s="209" t="s">
        <v>27</v>
      </c>
      <c r="Y3" s="6" t="s">
        <v>110</v>
      </c>
      <c r="Z3" s="209"/>
      <c r="AA3" s="209"/>
      <c r="AB3" s="209"/>
      <c r="AC3" s="209"/>
      <c r="AD3" s="209"/>
      <c r="AE3" s="209"/>
      <c r="AF3" s="209" t="s">
        <v>35</v>
      </c>
      <c r="AG3" s="209" t="s">
        <v>106</v>
      </c>
      <c r="AH3" s="213"/>
      <c r="AI3" s="209"/>
      <c r="AJ3" s="4" t="s">
        <v>45</v>
      </c>
      <c r="AK3" s="209" t="s">
        <v>47</v>
      </c>
      <c r="AL3" s="209" t="s">
        <v>48</v>
      </c>
      <c r="AM3" s="209"/>
      <c r="AN3" s="211"/>
      <c r="AO3" s="209"/>
      <c r="AP3" s="209"/>
      <c r="AQ3" s="209"/>
    </row>
    <row r="4" spans="1:43" x14ac:dyDescent="0.15">
      <c r="A4" s="208"/>
      <c r="B4" s="209"/>
      <c r="C4" s="209"/>
      <c r="D4" s="209"/>
      <c r="E4" s="5" t="s">
        <v>31</v>
      </c>
      <c r="F4" s="209"/>
      <c r="G4" s="5" t="s">
        <v>31</v>
      </c>
      <c r="H4" s="5" t="s">
        <v>31</v>
      </c>
      <c r="I4" s="5" t="s">
        <v>31</v>
      </c>
      <c r="J4" s="209"/>
      <c r="K4" s="209"/>
      <c r="L4" s="209"/>
      <c r="M4" s="209"/>
      <c r="N4" s="209"/>
      <c r="O4" s="5" t="s">
        <v>107</v>
      </c>
      <c r="P4" s="5" t="s">
        <v>107</v>
      </c>
      <c r="Q4" s="5" t="s">
        <v>107</v>
      </c>
      <c r="R4" s="3" t="s">
        <v>23</v>
      </c>
      <c r="S4" s="3" t="s">
        <v>28</v>
      </c>
      <c r="T4" s="3" t="s">
        <v>23</v>
      </c>
      <c r="U4" s="3" t="s">
        <v>28</v>
      </c>
      <c r="V4" s="3" t="s">
        <v>23</v>
      </c>
      <c r="W4" s="3" t="s">
        <v>28</v>
      </c>
      <c r="X4" s="209"/>
      <c r="Y4" s="5" t="s">
        <v>107</v>
      </c>
      <c r="Z4" s="209"/>
      <c r="AA4" s="209"/>
      <c r="AB4" s="209"/>
      <c r="AC4" s="209"/>
      <c r="AD4" s="209"/>
      <c r="AE4" s="209"/>
      <c r="AF4" s="209"/>
      <c r="AG4" s="209"/>
      <c r="AH4" s="213"/>
      <c r="AI4" s="209"/>
      <c r="AJ4" s="5" t="s">
        <v>46</v>
      </c>
      <c r="AK4" s="209"/>
      <c r="AL4" s="209"/>
      <c r="AM4" s="209"/>
      <c r="AN4" s="212"/>
      <c r="AO4" s="209"/>
      <c r="AP4" s="209"/>
      <c r="AQ4" s="209"/>
    </row>
    <row r="5" spans="1:43" s="15" customFormat="1" x14ac:dyDescent="0.15">
      <c r="A5" s="14">
        <v>41852</v>
      </c>
      <c r="B5" s="15" t="s">
        <v>71</v>
      </c>
      <c r="C5" s="15" t="s">
        <v>87</v>
      </c>
      <c r="D5" s="15" t="s">
        <v>88</v>
      </c>
      <c r="E5" s="17">
        <v>284211</v>
      </c>
      <c r="F5" s="15" t="s">
        <v>89</v>
      </c>
      <c r="G5" s="15" t="s">
        <v>108</v>
      </c>
      <c r="H5" s="15" t="s">
        <v>109</v>
      </c>
      <c r="I5" s="15" t="s">
        <v>90</v>
      </c>
      <c r="J5" s="14">
        <v>28291</v>
      </c>
      <c r="K5" s="15" t="s">
        <v>15</v>
      </c>
      <c r="L5" s="15" t="s">
        <v>18</v>
      </c>
      <c r="M5" s="15" t="s">
        <v>19</v>
      </c>
      <c r="N5" s="15" t="s">
        <v>20</v>
      </c>
      <c r="O5" s="15">
        <v>250</v>
      </c>
      <c r="P5" s="15">
        <v>350</v>
      </c>
      <c r="Q5" s="15">
        <v>600</v>
      </c>
      <c r="R5" s="15" t="s">
        <v>91</v>
      </c>
      <c r="S5" s="15">
        <v>520</v>
      </c>
      <c r="T5" s="15" t="s">
        <v>93</v>
      </c>
      <c r="U5" s="15">
        <v>30</v>
      </c>
      <c r="V5" s="15" t="s">
        <v>92</v>
      </c>
      <c r="W5" s="15">
        <v>8</v>
      </c>
      <c r="X5" s="15">
        <v>10</v>
      </c>
      <c r="Y5" s="15">
        <v>50</v>
      </c>
      <c r="Z5" s="15" t="s">
        <v>55</v>
      </c>
      <c r="AA5" s="15" t="s">
        <v>111</v>
      </c>
      <c r="AB5" s="15" t="s">
        <v>99</v>
      </c>
      <c r="AC5" s="15" t="s">
        <v>100</v>
      </c>
      <c r="AD5" s="15" t="s">
        <v>103</v>
      </c>
      <c r="AE5" s="15">
        <v>600</v>
      </c>
      <c r="AF5" s="15" t="s">
        <v>37</v>
      </c>
      <c r="AG5" s="15" t="s">
        <v>104</v>
      </c>
      <c r="AH5" s="15" t="s">
        <v>91</v>
      </c>
      <c r="AI5" s="15" t="s">
        <v>43</v>
      </c>
      <c r="AJ5" s="15">
        <v>10</v>
      </c>
      <c r="AK5" s="14">
        <v>41974</v>
      </c>
      <c r="AL5" s="14">
        <v>45624</v>
      </c>
      <c r="AM5" s="15" t="s">
        <v>52</v>
      </c>
      <c r="AN5" s="15" t="s">
        <v>53</v>
      </c>
      <c r="AO5" s="14">
        <v>41852</v>
      </c>
      <c r="AP5" s="14"/>
      <c r="AQ5" s="14"/>
    </row>
  </sheetData>
  <mergeCells count="36">
    <mergeCell ref="AP2:AP4"/>
    <mergeCell ref="AQ2:AQ4"/>
    <mergeCell ref="F3:F4"/>
    <mergeCell ref="R3:S3"/>
    <mergeCell ref="T3:U3"/>
    <mergeCell ref="V3:W3"/>
    <mergeCell ref="X3:X4"/>
    <mergeCell ref="AF3:AF4"/>
    <mergeCell ref="AE2:AE4"/>
    <mergeCell ref="AF2:AG2"/>
    <mergeCell ref="AH2:AH4"/>
    <mergeCell ref="AI2:AI4"/>
    <mergeCell ref="AJ2:AL2"/>
    <mergeCell ref="Z2:Z4"/>
    <mergeCell ref="R2:W2"/>
    <mergeCell ref="AG3:AG4"/>
    <mergeCell ref="AO2:AO4"/>
    <mergeCell ref="X2:Y2"/>
    <mergeCell ref="AA2:AA4"/>
    <mergeCell ref="AB2:AC4"/>
    <mergeCell ref="AD2:AD4"/>
    <mergeCell ref="A1:A4"/>
    <mergeCell ref="B1:Y1"/>
    <mergeCell ref="Z1:AN1"/>
    <mergeCell ref="B2:B4"/>
    <mergeCell ref="C2:C4"/>
    <mergeCell ref="D2:D4"/>
    <mergeCell ref="E2:F2"/>
    <mergeCell ref="G2:I2"/>
    <mergeCell ref="J2:J4"/>
    <mergeCell ref="K2:N4"/>
    <mergeCell ref="O2:Q2"/>
    <mergeCell ref="AM2:AM4"/>
    <mergeCell ref="AN2:AN4"/>
    <mergeCell ref="AK3:AK4"/>
    <mergeCell ref="AL3:AL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8"/>
  <sheetViews>
    <sheetView workbookViewId="0">
      <selection activeCell="G3" sqref="G3"/>
    </sheetView>
  </sheetViews>
  <sheetFormatPr defaultRowHeight="13.5" x14ac:dyDescent="0.15"/>
  <cols>
    <col min="2" max="2" width="4.625" customWidth="1"/>
  </cols>
  <sheetData>
    <row r="2" spans="1:3" x14ac:dyDescent="0.15">
      <c r="A2" t="s">
        <v>211</v>
      </c>
    </row>
    <row r="3" spans="1:3" x14ac:dyDescent="0.15">
      <c r="B3" t="s">
        <v>222</v>
      </c>
    </row>
    <row r="4" spans="1:3" x14ac:dyDescent="0.15">
      <c r="C4" t="s">
        <v>221</v>
      </c>
    </row>
    <row r="5" spans="1:3" x14ac:dyDescent="0.15">
      <c r="B5" t="s">
        <v>217</v>
      </c>
      <c r="C5" t="s">
        <v>218</v>
      </c>
    </row>
    <row r="6" spans="1:3" x14ac:dyDescent="0.15">
      <c r="B6" t="s">
        <v>219</v>
      </c>
      <c r="C6" t="s">
        <v>220</v>
      </c>
    </row>
    <row r="7" spans="1:3" x14ac:dyDescent="0.15">
      <c r="B7" t="s">
        <v>212</v>
      </c>
    </row>
    <row r="8" spans="1:3" x14ac:dyDescent="0.15">
      <c r="B8" t="s">
        <v>213</v>
      </c>
    </row>
    <row r="9" spans="1:3" x14ac:dyDescent="0.15">
      <c r="B9" t="s">
        <v>214</v>
      </c>
    </row>
    <row r="10" spans="1:3" x14ac:dyDescent="0.15">
      <c r="B10" t="s">
        <v>215</v>
      </c>
    </row>
    <row r="11" spans="1:3" x14ac:dyDescent="0.15">
      <c r="B11" t="s">
        <v>216</v>
      </c>
    </row>
    <row r="12" spans="1:3" x14ac:dyDescent="0.15">
      <c r="A12" t="s">
        <v>223</v>
      </c>
    </row>
    <row r="13" spans="1:3" x14ac:dyDescent="0.15">
      <c r="B13" t="s">
        <v>224</v>
      </c>
    </row>
    <row r="14" spans="1:3" x14ac:dyDescent="0.15">
      <c r="C14" t="s">
        <v>225</v>
      </c>
    </row>
    <row r="15" spans="1:3" x14ac:dyDescent="0.15">
      <c r="A15" t="s">
        <v>226</v>
      </c>
    </row>
    <row r="16" spans="1:3" x14ac:dyDescent="0.15">
      <c r="B16" t="s">
        <v>227</v>
      </c>
    </row>
    <row r="17" spans="2:3" x14ac:dyDescent="0.15">
      <c r="B17" t="s">
        <v>228</v>
      </c>
    </row>
    <row r="18" spans="2:3" x14ac:dyDescent="0.15">
      <c r="C18" t="s">
        <v>225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7"/>
  <sheetViews>
    <sheetView showZeros="0" view="pageBreakPreview" zoomScale="80" zoomScaleNormal="100" zoomScaleSheetLayoutView="80" workbookViewId="0">
      <selection activeCell="A8" sqref="A8"/>
    </sheetView>
  </sheetViews>
  <sheetFormatPr defaultRowHeight="13.5" x14ac:dyDescent="0.15"/>
  <cols>
    <col min="1" max="1" width="4.125" style="97" customWidth="1"/>
    <col min="2" max="3" width="4.25" style="97" customWidth="1"/>
    <col min="4" max="4" width="3.625" style="98" customWidth="1"/>
    <col min="5" max="5" width="25.625" style="97" customWidth="1"/>
    <col min="6" max="6" width="10.125" style="97" customWidth="1"/>
    <col min="7" max="7" width="35.625" style="97" customWidth="1"/>
    <col min="8" max="8" width="13.875" style="97" bestFit="1" customWidth="1"/>
    <col min="9" max="9" width="13.875" style="97" customWidth="1"/>
    <col min="10" max="10" width="15.5" style="97" customWidth="1"/>
    <col min="11" max="16384" width="9" style="97"/>
  </cols>
  <sheetData>
    <row r="1" spans="1:9" x14ac:dyDescent="0.15">
      <c r="E1" s="97" t="s">
        <v>171</v>
      </c>
      <c r="G1" s="119" t="s">
        <v>162</v>
      </c>
    </row>
    <row r="3" spans="1:9" x14ac:dyDescent="0.15">
      <c r="G3" s="97" t="s">
        <v>176</v>
      </c>
    </row>
    <row r="4" spans="1:9" x14ac:dyDescent="0.15">
      <c r="F4" s="99"/>
      <c r="G4" s="97" t="s">
        <v>178</v>
      </c>
    </row>
    <row r="5" spans="1:9" x14ac:dyDescent="0.15">
      <c r="F5" s="99"/>
      <c r="G5" s="97" t="s">
        <v>177</v>
      </c>
    </row>
    <row r="6" spans="1:9" x14ac:dyDescent="0.15">
      <c r="I6" s="109"/>
    </row>
    <row r="7" spans="1:9" x14ac:dyDescent="0.15">
      <c r="A7" s="97" t="s">
        <v>168</v>
      </c>
      <c r="B7" s="97" t="s">
        <v>169</v>
      </c>
      <c r="C7" s="97" t="s">
        <v>170</v>
      </c>
      <c r="E7" s="100" t="s">
        <v>163</v>
      </c>
      <c r="F7" s="101" t="s">
        <v>164</v>
      </c>
      <c r="G7" s="108" t="s">
        <v>167</v>
      </c>
      <c r="H7" s="102" t="s">
        <v>165</v>
      </c>
      <c r="I7" s="114" t="s">
        <v>166</v>
      </c>
    </row>
    <row r="8" spans="1:9" x14ac:dyDescent="0.15">
      <c r="A8" s="103">
        <f>一覧!I6</f>
        <v>0</v>
      </c>
      <c r="B8" s="103">
        <f>一覧!J6</f>
        <v>0</v>
      </c>
      <c r="C8" s="103">
        <f>一覧!L6</f>
        <v>0</v>
      </c>
      <c r="D8" s="104">
        <v>1</v>
      </c>
      <c r="E8" s="105">
        <f>一覧!W6</f>
        <v>0</v>
      </c>
      <c r="F8" s="117">
        <f>一覧!Y6</f>
        <v>0</v>
      </c>
      <c r="G8" s="106">
        <f>一覧!Z6</f>
        <v>0</v>
      </c>
      <c r="H8" s="107">
        <f>一覧!AA6</f>
        <v>0</v>
      </c>
      <c r="I8" s="115">
        <f>一覧!AC6</f>
        <v>0</v>
      </c>
    </row>
    <row r="9" spans="1:9" x14ac:dyDescent="0.15">
      <c r="A9" s="103">
        <f>一覧!I7</f>
        <v>0</v>
      </c>
      <c r="B9" s="103">
        <f>一覧!J7</f>
        <v>0</v>
      </c>
      <c r="C9" s="103">
        <f>一覧!L7</f>
        <v>0</v>
      </c>
      <c r="D9" s="104">
        <v>2</v>
      </c>
      <c r="E9" s="105">
        <f>一覧!W7</f>
        <v>0</v>
      </c>
      <c r="F9" s="117">
        <f>一覧!Y7</f>
        <v>0</v>
      </c>
      <c r="G9" s="106">
        <f>一覧!Z7</f>
        <v>0</v>
      </c>
      <c r="H9" s="107">
        <f>一覧!AA7</f>
        <v>0</v>
      </c>
      <c r="I9" s="115">
        <f>一覧!AC7</f>
        <v>0</v>
      </c>
    </row>
    <row r="10" spans="1:9" x14ac:dyDescent="0.15">
      <c r="A10" s="103">
        <f>一覧!I8</f>
        <v>0</v>
      </c>
      <c r="B10" s="103">
        <f>一覧!J8</f>
        <v>0</v>
      </c>
      <c r="C10" s="103">
        <f>一覧!L8</f>
        <v>0</v>
      </c>
      <c r="D10" s="104">
        <v>3</v>
      </c>
      <c r="E10" s="105">
        <f>一覧!W8</f>
        <v>0</v>
      </c>
      <c r="F10" s="117">
        <f>一覧!Y8</f>
        <v>0</v>
      </c>
      <c r="G10" s="106">
        <f>一覧!Z8</f>
        <v>0</v>
      </c>
      <c r="H10" s="107">
        <f>一覧!AA8</f>
        <v>0</v>
      </c>
      <c r="I10" s="115">
        <f>一覧!AC8</f>
        <v>0</v>
      </c>
    </row>
    <row r="11" spans="1:9" x14ac:dyDescent="0.15">
      <c r="A11" s="103">
        <f>一覧!I9</f>
        <v>0</v>
      </c>
      <c r="B11" s="103">
        <f>一覧!J9</f>
        <v>0</v>
      </c>
      <c r="C11" s="103">
        <f>一覧!L9</f>
        <v>0</v>
      </c>
      <c r="D11" s="104">
        <v>4</v>
      </c>
      <c r="E11" s="105">
        <f>一覧!W9</f>
        <v>0</v>
      </c>
      <c r="F11" s="117">
        <f>一覧!Y9</f>
        <v>0</v>
      </c>
      <c r="G11" s="106">
        <f>一覧!Z9</f>
        <v>0</v>
      </c>
      <c r="H11" s="107">
        <f>一覧!AA9</f>
        <v>0</v>
      </c>
      <c r="I11" s="115">
        <f>一覧!AC9</f>
        <v>0</v>
      </c>
    </row>
    <row r="12" spans="1:9" x14ac:dyDescent="0.15">
      <c r="A12" s="103">
        <f>一覧!I10</f>
        <v>0</v>
      </c>
      <c r="B12" s="103">
        <f>一覧!J10</f>
        <v>0</v>
      </c>
      <c r="C12" s="103">
        <f>一覧!L10</f>
        <v>0</v>
      </c>
      <c r="D12" s="104">
        <v>5</v>
      </c>
      <c r="E12" s="105">
        <f>一覧!W10</f>
        <v>0</v>
      </c>
      <c r="F12" s="117">
        <f>一覧!Y10</f>
        <v>0</v>
      </c>
      <c r="G12" s="106">
        <f>一覧!Z10</f>
        <v>0</v>
      </c>
      <c r="H12" s="107">
        <f>一覧!AA10</f>
        <v>0</v>
      </c>
      <c r="I12" s="115">
        <f>一覧!AC10</f>
        <v>0</v>
      </c>
    </row>
    <row r="13" spans="1:9" x14ac:dyDescent="0.15">
      <c r="A13" s="103">
        <f>一覧!I11</f>
        <v>0</v>
      </c>
      <c r="B13" s="103">
        <f>一覧!J11</f>
        <v>0</v>
      </c>
      <c r="C13" s="103">
        <f>一覧!L11</f>
        <v>0</v>
      </c>
      <c r="D13" s="104">
        <v>6</v>
      </c>
      <c r="E13" s="105">
        <f>一覧!W11</f>
        <v>0</v>
      </c>
      <c r="F13" s="117">
        <f>一覧!Y11</f>
        <v>0</v>
      </c>
      <c r="G13" s="106">
        <f>一覧!Z11</f>
        <v>0</v>
      </c>
      <c r="H13" s="107">
        <f>一覧!AA11</f>
        <v>0</v>
      </c>
      <c r="I13" s="115">
        <f>一覧!AC11</f>
        <v>0</v>
      </c>
    </row>
    <row r="14" spans="1:9" x14ac:dyDescent="0.15">
      <c r="A14" s="103">
        <f>一覧!I12</f>
        <v>0</v>
      </c>
      <c r="B14" s="103">
        <f>一覧!J12</f>
        <v>0</v>
      </c>
      <c r="C14" s="103">
        <f>一覧!L12</f>
        <v>0</v>
      </c>
      <c r="D14" s="104">
        <v>7</v>
      </c>
      <c r="E14" s="105">
        <f>一覧!W12</f>
        <v>0</v>
      </c>
      <c r="F14" s="117">
        <f>一覧!Y12</f>
        <v>0</v>
      </c>
      <c r="G14" s="106">
        <f>一覧!Z12</f>
        <v>0</v>
      </c>
      <c r="H14" s="107">
        <f>一覧!AA12</f>
        <v>0</v>
      </c>
      <c r="I14" s="115">
        <f>一覧!AC12</f>
        <v>0</v>
      </c>
    </row>
    <row r="15" spans="1:9" x14ac:dyDescent="0.15">
      <c r="A15" s="103">
        <f>一覧!I13</f>
        <v>0</v>
      </c>
      <c r="B15" s="103">
        <f>一覧!J13</f>
        <v>0</v>
      </c>
      <c r="C15" s="103">
        <f>一覧!L13</f>
        <v>0</v>
      </c>
      <c r="D15" s="104">
        <v>8</v>
      </c>
      <c r="E15" s="105">
        <f>一覧!W13</f>
        <v>0</v>
      </c>
      <c r="F15" s="117">
        <f>一覧!Y13</f>
        <v>0</v>
      </c>
      <c r="G15" s="106">
        <f>一覧!Z13</f>
        <v>0</v>
      </c>
      <c r="H15" s="107">
        <f>一覧!AA13</f>
        <v>0</v>
      </c>
      <c r="I15" s="115">
        <f>一覧!AC13</f>
        <v>0</v>
      </c>
    </row>
    <row r="16" spans="1:9" x14ac:dyDescent="0.15">
      <c r="A16" s="103">
        <f>一覧!I14</f>
        <v>0</v>
      </c>
      <c r="B16" s="103">
        <f>一覧!J14</f>
        <v>0</v>
      </c>
      <c r="C16" s="103">
        <f>一覧!L14</f>
        <v>0</v>
      </c>
      <c r="D16" s="104">
        <v>9</v>
      </c>
      <c r="E16" s="105">
        <f>一覧!W14</f>
        <v>0</v>
      </c>
      <c r="F16" s="117">
        <f>一覧!Y14</f>
        <v>0</v>
      </c>
      <c r="G16" s="106">
        <f>一覧!Z14</f>
        <v>0</v>
      </c>
      <c r="H16" s="107">
        <f>一覧!AA14</f>
        <v>0</v>
      </c>
      <c r="I16" s="115">
        <f>一覧!AC14</f>
        <v>0</v>
      </c>
    </row>
    <row r="17" spans="1:9" x14ac:dyDescent="0.15">
      <c r="A17" s="103">
        <f>一覧!I15</f>
        <v>0</v>
      </c>
      <c r="B17" s="103">
        <f>一覧!J15</f>
        <v>0</v>
      </c>
      <c r="C17" s="103">
        <f>一覧!L15</f>
        <v>0</v>
      </c>
      <c r="D17" s="104">
        <v>10</v>
      </c>
      <c r="E17" s="105">
        <f>一覧!W15</f>
        <v>0</v>
      </c>
      <c r="F17" s="117">
        <f>一覧!Y15</f>
        <v>0</v>
      </c>
      <c r="G17" s="106">
        <f>一覧!Z15</f>
        <v>0</v>
      </c>
      <c r="H17" s="107">
        <f>一覧!AA15</f>
        <v>0</v>
      </c>
      <c r="I17" s="115">
        <f>一覧!AC15</f>
        <v>0</v>
      </c>
    </row>
    <row r="18" spans="1:9" x14ac:dyDescent="0.15">
      <c r="A18" s="103">
        <f>一覧!I16</f>
        <v>0</v>
      </c>
      <c r="B18" s="103">
        <f>一覧!J16</f>
        <v>0</v>
      </c>
      <c r="C18" s="103">
        <f>一覧!L16</f>
        <v>0</v>
      </c>
      <c r="D18" s="104">
        <v>11</v>
      </c>
      <c r="E18" s="105">
        <f>一覧!W16</f>
        <v>0</v>
      </c>
      <c r="F18" s="117">
        <f>一覧!Y16</f>
        <v>0</v>
      </c>
      <c r="G18" s="106">
        <f>一覧!Z16</f>
        <v>0</v>
      </c>
      <c r="H18" s="107">
        <f>一覧!AA16</f>
        <v>0</v>
      </c>
      <c r="I18" s="115">
        <f>一覧!AC16</f>
        <v>0</v>
      </c>
    </row>
    <row r="19" spans="1:9" x14ac:dyDescent="0.15">
      <c r="A19" s="103">
        <f>一覧!I17</f>
        <v>0</v>
      </c>
      <c r="B19" s="103">
        <f>一覧!J17</f>
        <v>0</v>
      </c>
      <c r="C19" s="103">
        <f>一覧!L17</f>
        <v>0</v>
      </c>
      <c r="D19" s="104">
        <v>12</v>
      </c>
      <c r="E19" s="105">
        <f>一覧!W17</f>
        <v>0</v>
      </c>
      <c r="F19" s="117">
        <f>一覧!Y17</f>
        <v>0</v>
      </c>
      <c r="G19" s="106">
        <f>一覧!Z17</f>
        <v>0</v>
      </c>
      <c r="H19" s="107">
        <f>一覧!AA17</f>
        <v>0</v>
      </c>
      <c r="I19" s="115">
        <f>一覧!AC17</f>
        <v>0</v>
      </c>
    </row>
    <row r="20" spans="1:9" x14ac:dyDescent="0.15">
      <c r="A20" s="103">
        <f>一覧!I18</f>
        <v>0</v>
      </c>
      <c r="B20" s="103">
        <f>一覧!J18</f>
        <v>0</v>
      </c>
      <c r="C20" s="103">
        <f>一覧!L18</f>
        <v>0</v>
      </c>
      <c r="D20" s="104">
        <v>13</v>
      </c>
      <c r="E20" s="105">
        <f>一覧!W18</f>
        <v>0</v>
      </c>
      <c r="F20" s="117">
        <f>一覧!Y18</f>
        <v>0</v>
      </c>
      <c r="G20" s="106">
        <f>一覧!Z18</f>
        <v>0</v>
      </c>
      <c r="H20" s="107">
        <f>一覧!AA18</f>
        <v>0</v>
      </c>
      <c r="I20" s="115">
        <f>一覧!AC18</f>
        <v>0</v>
      </c>
    </row>
    <row r="21" spans="1:9" x14ac:dyDescent="0.15">
      <c r="A21" s="103">
        <f>一覧!I19</f>
        <v>0</v>
      </c>
      <c r="B21" s="103">
        <f>一覧!J19</f>
        <v>0</v>
      </c>
      <c r="C21" s="103">
        <f>一覧!L19</f>
        <v>0</v>
      </c>
      <c r="D21" s="104">
        <v>14</v>
      </c>
      <c r="E21" s="105">
        <f>一覧!W19</f>
        <v>0</v>
      </c>
      <c r="F21" s="117">
        <f>一覧!Y19</f>
        <v>0</v>
      </c>
      <c r="G21" s="106">
        <f>一覧!Z19</f>
        <v>0</v>
      </c>
      <c r="H21" s="107">
        <f>一覧!AA19</f>
        <v>0</v>
      </c>
      <c r="I21" s="115">
        <f>一覧!AC19</f>
        <v>0</v>
      </c>
    </row>
    <row r="22" spans="1:9" x14ac:dyDescent="0.15">
      <c r="A22" s="103">
        <f>一覧!I20</f>
        <v>0</v>
      </c>
      <c r="B22" s="103">
        <f>一覧!J20</f>
        <v>0</v>
      </c>
      <c r="C22" s="103">
        <f>一覧!L20</f>
        <v>0</v>
      </c>
      <c r="D22" s="104">
        <v>15</v>
      </c>
      <c r="E22" s="105">
        <f>一覧!W20</f>
        <v>0</v>
      </c>
      <c r="F22" s="117">
        <f>一覧!Y20</f>
        <v>0</v>
      </c>
      <c r="G22" s="106">
        <f>一覧!Z20</f>
        <v>0</v>
      </c>
      <c r="H22" s="107">
        <f>一覧!AA20</f>
        <v>0</v>
      </c>
      <c r="I22" s="115">
        <f>一覧!AC20</f>
        <v>0</v>
      </c>
    </row>
    <row r="23" spans="1:9" x14ac:dyDescent="0.15">
      <c r="A23" s="103">
        <f>一覧!I21</f>
        <v>0</v>
      </c>
      <c r="B23" s="103">
        <f>一覧!J21</f>
        <v>0</v>
      </c>
      <c r="C23" s="103">
        <f>一覧!L21</f>
        <v>0</v>
      </c>
      <c r="D23" s="104">
        <v>16</v>
      </c>
      <c r="E23" s="105">
        <f>一覧!W21</f>
        <v>0</v>
      </c>
      <c r="F23" s="117">
        <f>一覧!Y21</f>
        <v>0</v>
      </c>
      <c r="G23" s="106">
        <f>一覧!Z21</f>
        <v>0</v>
      </c>
      <c r="H23" s="107">
        <f>一覧!AA21</f>
        <v>0</v>
      </c>
      <c r="I23" s="115">
        <f>一覧!AC21</f>
        <v>0</v>
      </c>
    </row>
    <row r="24" spans="1:9" x14ac:dyDescent="0.15">
      <c r="A24" s="103">
        <f>一覧!I22</f>
        <v>0</v>
      </c>
      <c r="B24" s="103">
        <f>一覧!J22</f>
        <v>0</v>
      </c>
      <c r="C24" s="103">
        <f>一覧!L22</f>
        <v>0</v>
      </c>
      <c r="D24" s="104">
        <v>17</v>
      </c>
      <c r="E24" s="105">
        <f>一覧!W22</f>
        <v>0</v>
      </c>
      <c r="F24" s="117">
        <f>一覧!Y22</f>
        <v>0</v>
      </c>
      <c r="G24" s="106">
        <f>一覧!Z22</f>
        <v>0</v>
      </c>
      <c r="H24" s="107">
        <f>一覧!AA22</f>
        <v>0</v>
      </c>
      <c r="I24" s="115">
        <f>一覧!AC22</f>
        <v>0</v>
      </c>
    </row>
    <row r="25" spans="1:9" x14ac:dyDescent="0.15">
      <c r="A25" s="103">
        <f>一覧!I23</f>
        <v>0</v>
      </c>
      <c r="B25" s="103">
        <f>一覧!J23</f>
        <v>0</v>
      </c>
      <c r="C25" s="103">
        <f>一覧!L23</f>
        <v>0</v>
      </c>
      <c r="D25" s="104">
        <v>18</v>
      </c>
      <c r="E25" s="105">
        <f>一覧!W23</f>
        <v>0</v>
      </c>
      <c r="F25" s="117">
        <f>一覧!Y23</f>
        <v>0</v>
      </c>
      <c r="G25" s="106">
        <f>一覧!Z23</f>
        <v>0</v>
      </c>
      <c r="H25" s="107">
        <f>一覧!AA23</f>
        <v>0</v>
      </c>
      <c r="I25" s="115">
        <f>一覧!AC23</f>
        <v>0</v>
      </c>
    </row>
    <row r="26" spans="1:9" x14ac:dyDescent="0.15">
      <c r="A26" s="103">
        <f>一覧!I24</f>
        <v>0</v>
      </c>
      <c r="B26" s="103">
        <f>一覧!J24</f>
        <v>0</v>
      </c>
      <c r="C26" s="103">
        <f>一覧!L24</f>
        <v>0</v>
      </c>
      <c r="D26" s="104">
        <v>19</v>
      </c>
      <c r="E26" s="105">
        <f>一覧!W24</f>
        <v>0</v>
      </c>
      <c r="F26" s="117">
        <f>一覧!Y24</f>
        <v>0</v>
      </c>
      <c r="G26" s="106">
        <f>一覧!Z24</f>
        <v>0</v>
      </c>
      <c r="H26" s="107">
        <f>一覧!AA24</f>
        <v>0</v>
      </c>
      <c r="I26" s="115">
        <f>一覧!AC24</f>
        <v>0</v>
      </c>
    </row>
    <row r="27" spans="1:9" x14ac:dyDescent="0.15">
      <c r="A27" s="103">
        <f>一覧!I25</f>
        <v>0</v>
      </c>
      <c r="B27" s="103">
        <f>一覧!J25</f>
        <v>0</v>
      </c>
      <c r="C27" s="103">
        <f>一覧!L25</f>
        <v>0</v>
      </c>
      <c r="D27" s="104">
        <v>20</v>
      </c>
      <c r="E27" s="105">
        <f>一覧!W25</f>
        <v>0</v>
      </c>
      <c r="F27" s="117">
        <f>一覧!Y25</f>
        <v>0</v>
      </c>
      <c r="G27" s="106">
        <f>一覧!Z25</f>
        <v>0</v>
      </c>
      <c r="H27" s="107">
        <f>一覧!AA25</f>
        <v>0</v>
      </c>
      <c r="I27" s="115">
        <f>一覧!AC25</f>
        <v>0</v>
      </c>
    </row>
    <row r="28" spans="1:9" x14ac:dyDescent="0.15">
      <c r="A28" s="103">
        <f>一覧!I26</f>
        <v>0</v>
      </c>
      <c r="B28" s="103">
        <f>一覧!J26</f>
        <v>0</v>
      </c>
      <c r="C28" s="103">
        <f>一覧!L26</f>
        <v>0</v>
      </c>
      <c r="D28" s="104">
        <v>21</v>
      </c>
      <c r="E28" s="105">
        <f>一覧!W26</f>
        <v>0</v>
      </c>
      <c r="F28" s="117">
        <f>一覧!Y26</f>
        <v>0</v>
      </c>
      <c r="G28" s="106">
        <f>一覧!Z26</f>
        <v>0</v>
      </c>
      <c r="H28" s="107">
        <f>一覧!AA26</f>
        <v>0</v>
      </c>
      <c r="I28" s="115">
        <f>一覧!AC26</f>
        <v>0</v>
      </c>
    </row>
    <row r="29" spans="1:9" x14ac:dyDescent="0.15">
      <c r="A29" s="103">
        <f>一覧!I27</f>
        <v>0</v>
      </c>
      <c r="B29" s="103">
        <f>一覧!J27</f>
        <v>0</v>
      </c>
      <c r="C29" s="103">
        <f>一覧!L27</f>
        <v>0</v>
      </c>
      <c r="D29" s="104">
        <v>22</v>
      </c>
      <c r="E29" s="105">
        <f>一覧!W27</f>
        <v>0</v>
      </c>
      <c r="F29" s="117">
        <f>一覧!Y27</f>
        <v>0</v>
      </c>
      <c r="G29" s="106">
        <f>一覧!Z27</f>
        <v>0</v>
      </c>
      <c r="H29" s="107">
        <f>一覧!AA27</f>
        <v>0</v>
      </c>
      <c r="I29" s="115">
        <f>一覧!AC27</f>
        <v>0</v>
      </c>
    </row>
    <row r="30" spans="1:9" x14ac:dyDescent="0.15">
      <c r="A30" s="103">
        <f>一覧!I28</f>
        <v>0</v>
      </c>
      <c r="B30" s="103">
        <f>一覧!J28</f>
        <v>0</v>
      </c>
      <c r="C30" s="103">
        <f>一覧!L28</f>
        <v>0</v>
      </c>
      <c r="D30" s="104">
        <v>23</v>
      </c>
      <c r="E30" s="105">
        <f>一覧!W28</f>
        <v>0</v>
      </c>
      <c r="F30" s="117">
        <f>一覧!Y28</f>
        <v>0</v>
      </c>
      <c r="G30" s="106">
        <f>一覧!Z28</f>
        <v>0</v>
      </c>
      <c r="H30" s="107">
        <f>一覧!AA28</f>
        <v>0</v>
      </c>
      <c r="I30" s="115">
        <f>一覧!AC28</f>
        <v>0</v>
      </c>
    </row>
    <row r="31" spans="1:9" x14ac:dyDescent="0.15">
      <c r="A31" s="103">
        <f>一覧!I29</f>
        <v>0</v>
      </c>
      <c r="B31" s="103">
        <f>一覧!J29</f>
        <v>0</v>
      </c>
      <c r="C31" s="103">
        <f>一覧!L29</f>
        <v>0</v>
      </c>
      <c r="D31" s="104">
        <v>24</v>
      </c>
      <c r="E31" s="105">
        <f>一覧!W29</f>
        <v>0</v>
      </c>
      <c r="F31" s="117">
        <f>一覧!Y29</f>
        <v>0</v>
      </c>
      <c r="G31" s="106">
        <f>一覧!Z29</f>
        <v>0</v>
      </c>
      <c r="H31" s="107">
        <f>一覧!AA29</f>
        <v>0</v>
      </c>
      <c r="I31" s="115">
        <f>一覧!AC29</f>
        <v>0</v>
      </c>
    </row>
    <row r="32" spans="1:9" x14ac:dyDescent="0.15">
      <c r="A32" s="103">
        <f>一覧!I30</f>
        <v>0</v>
      </c>
      <c r="B32" s="103">
        <f>一覧!J30</f>
        <v>0</v>
      </c>
      <c r="C32" s="103">
        <f>一覧!L30</f>
        <v>0</v>
      </c>
      <c r="D32" s="104">
        <v>25</v>
      </c>
      <c r="E32" s="105">
        <f>一覧!W30</f>
        <v>0</v>
      </c>
      <c r="F32" s="117">
        <f>一覧!Y30</f>
        <v>0</v>
      </c>
      <c r="G32" s="106">
        <f>一覧!Z30</f>
        <v>0</v>
      </c>
      <c r="H32" s="107">
        <f>一覧!AA30</f>
        <v>0</v>
      </c>
      <c r="I32" s="115">
        <f>一覧!AC30</f>
        <v>0</v>
      </c>
    </row>
    <row r="33" spans="1:9" x14ac:dyDescent="0.15">
      <c r="A33" s="103">
        <f>一覧!I31</f>
        <v>0</v>
      </c>
      <c r="B33" s="103">
        <f>一覧!J31</f>
        <v>0</v>
      </c>
      <c r="C33" s="103">
        <f>一覧!L31</f>
        <v>0</v>
      </c>
      <c r="D33" s="104">
        <v>26</v>
      </c>
      <c r="E33" s="105">
        <f>一覧!W31</f>
        <v>0</v>
      </c>
      <c r="F33" s="117">
        <f>一覧!Y31</f>
        <v>0</v>
      </c>
      <c r="G33" s="106">
        <f>一覧!Z31</f>
        <v>0</v>
      </c>
      <c r="H33" s="107">
        <f>一覧!AA31</f>
        <v>0</v>
      </c>
      <c r="I33" s="115">
        <f>一覧!AC31</f>
        <v>0</v>
      </c>
    </row>
    <row r="34" spans="1:9" x14ac:dyDescent="0.15">
      <c r="A34" s="103">
        <f>一覧!I32</f>
        <v>0</v>
      </c>
      <c r="B34" s="103">
        <f>一覧!J32</f>
        <v>0</v>
      </c>
      <c r="C34" s="103">
        <f>一覧!L32</f>
        <v>0</v>
      </c>
      <c r="D34" s="104">
        <v>27</v>
      </c>
      <c r="E34" s="105">
        <f>一覧!W32</f>
        <v>0</v>
      </c>
      <c r="F34" s="117">
        <f>一覧!Y32</f>
        <v>0</v>
      </c>
      <c r="G34" s="106">
        <f>一覧!Z32</f>
        <v>0</v>
      </c>
      <c r="H34" s="107">
        <f>一覧!AA32</f>
        <v>0</v>
      </c>
      <c r="I34" s="115">
        <f>一覧!AC32</f>
        <v>0</v>
      </c>
    </row>
    <row r="35" spans="1:9" x14ac:dyDescent="0.15">
      <c r="A35" s="103">
        <f>一覧!I33</f>
        <v>0</v>
      </c>
      <c r="B35" s="103">
        <f>一覧!J33</f>
        <v>0</v>
      </c>
      <c r="C35" s="103">
        <f>一覧!L33</f>
        <v>0</v>
      </c>
      <c r="D35" s="104">
        <v>28</v>
      </c>
      <c r="E35" s="105">
        <f>一覧!W33</f>
        <v>0</v>
      </c>
      <c r="F35" s="117">
        <f>一覧!Y33</f>
        <v>0</v>
      </c>
      <c r="G35" s="106">
        <f>一覧!Z33</f>
        <v>0</v>
      </c>
      <c r="H35" s="107">
        <f>一覧!AA33</f>
        <v>0</v>
      </c>
      <c r="I35" s="115">
        <f>一覧!AC33</f>
        <v>0</v>
      </c>
    </row>
    <row r="36" spans="1:9" x14ac:dyDescent="0.15">
      <c r="A36" s="103">
        <f>一覧!I34</f>
        <v>0</v>
      </c>
      <c r="B36" s="103">
        <f>一覧!J34</f>
        <v>0</v>
      </c>
      <c r="C36" s="103">
        <f>一覧!L34</f>
        <v>0</v>
      </c>
      <c r="D36" s="104">
        <v>29</v>
      </c>
      <c r="E36" s="105">
        <f>一覧!W34</f>
        <v>0</v>
      </c>
      <c r="F36" s="117">
        <f>一覧!Y34</f>
        <v>0</v>
      </c>
      <c r="G36" s="106">
        <f>一覧!Z34</f>
        <v>0</v>
      </c>
      <c r="H36" s="107">
        <f>一覧!AA34</f>
        <v>0</v>
      </c>
      <c r="I36" s="115">
        <f>一覧!AC34</f>
        <v>0</v>
      </c>
    </row>
    <row r="37" spans="1:9" x14ac:dyDescent="0.15">
      <c r="A37" s="103">
        <f>一覧!I35</f>
        <v>0</v>
      </c>
      <c r="B37" s="103">
        <f>一覧!J35</f>
        <v>0</v>
      </c>
      <c r="C37" s="103">
        <f>一覧!L35</f>
        <v>0</v>
      </c>
      <c r="D37" s="104">
        <v>30</v>
      </c>
      <c r="E37" s="105">
        <f>一覧!W35</f>
        <v>0</v>
      </c>
      <c r="F37" s="117">
        <f>一覧!Y35</f>
        <v>0</v>
      </c>
      <c r="G37" s="106">
        <f>一覧!Z35</f>
        <v>0</v>
      </c>
      <c r="H37" s="107">
        <f>一覧!AA35</f>
        <v>0</v>
      </c>
      <c r="I37" s="115">
        <f>一覧!AC35</f>
        <v>0</v>
      </c>
    </row>
    <row r="38" spans="1:9" x14ac:dyDescent="0.15">
      <c r="A38" s="103">
        <f>一覧!I36</f>
        <v>0</v>
      </c>
      <c r="B38" s="103">
        <f>一覧!J36</f>
        <v>0</v>
      </c>
      <c r="C38" s="103">
        <f>一覧!L36</f>
        <v>0</v>
      </c>
      <c r="D38" s="104">
        <v>31</v>
      </c>
      <c r="E38" s="105">
        <f>一覧!W36</f>
        <v>0</v>
      </c>
      <c r="F38" s="117">
        <f>一覧!Y36</f>
        <v>0</v>
      </c>
      <c r="G38" s="106">
        <f>一覧!Z36</f>
        <v>0</v>
      </c>
      <c r="H38" s="107">
        <f>一覧!AA36</f>
        <v>0</v>
      </c>
      <c r="I38" s="115">
        <f>一覧!AC36</f>
        <v>0</v>
      </c>
    </row>
    <row r="39" spans="1:9" x14ac:dyDescent="0.15">
      <c r="A39" s="103">
        <f>一覧!I37</f>
        <v>0</v>
      </c>
      <c r="B39" s="103">
        <f>一覧!J37</f>
        <v>0</v>
      </c>
      <c r="C39" s="103">
        <f>一覧!L37</f>
        <v>0</v>
      </c>
      <c r="D39" s="104">
        <v>32</v>
      </c>
      <c r="E39" s="105">
        <f>一覧!W37</f>
        <v>0</v>
      </c>
      <c r="F39" s="117">
        <f>一覧!Y37</f>
        <v>0</v>
      </c>
      <c r="G39" s="106">
        <f>一覧!Z37</f>
        <v>0</v>
      </c>
      <c r="H39" s="107">
        <f>一覧!AA37</f>
        <v>0</v>
      </c>
      <c r="I39" s="115">
        <f>一覧!AC37</f>
        <v>0</v>
      </c>
    </row>
    <row r="40" spans="1:9" x14ac:dyDescent="0.15">
      <c r="A40" s="103">
        <f>一覧!I38</f>
        <v>0</v>
      </c>
      <c r="B40" s="103">
        <f>一覧!J38</f>
        <v>0</v>
      </c>
      <c r="C40" s="103">
        <f>一覧!L38</f>
        <v>0</v>
      </c>
      <c r="D40" s="104">
        <v>33</v>
      </c>
      <c r="E40" s="105">
        <f>一覧!W38</f>
        <v>0</v>
      </c>
      <c r="F40" s="117">
        <f>一覧!Y38</f>
        <v>0</v>
      </c>
      <c r="G40" s="106">
        <f>一覧!Z38</f>
        <v>0</v>
      </c>
      <c r="H40" s="107">
        <f>一覧!AA38</f>
        <v>0</v>
      </c>
      <c r="I40" s="115">
        <f>一覧!AC38</f>
        <v>0</v>
      </c>
    </row>
    <row r="41" spans="1:9" x14ac:dyDescent="0.15">
      <c r="A41" s="103">
        <f>一覧!I39</f>
        <v>0</v>
      </c>
      <c r="B41" s="103">
        <f>一覧!J39</f>
        <v>0</v>
      </c>
      <c r="C41" s="103">
        <f>一覧!L39</f>
        <v>0</v>
      </c>
      <c r="D41" s="104">
        <v>34</v>
      </c>
      <c r="E41" s="105">
        <f>一覧!W39</f>
        <v>0</v>
      </c>
      <c r="F41" s="117">
        <f>一覧!Y39</f>
        <v>0</v>
      </c>
      <c r="G41" s="106">
        <f>一覧!Z39</f>
        <v>0</v>
      </c>
      <c r="H41" s="107">
        <f>一覧!AA39</f>
        <v>0</v>
      </c>
      <c r="I41" s="115">
        <f>一覧!AC39</f>
        <v>0</v>
      </c>
    </row>
    <row r="42" spans="1:9" x14ac:dyDescent="0.15">
      <c r="A42" s="103">
        <f>一覧!I40</f>
        <v>0</v>
      </c>
      <c r="B42" s="103">
        <f>一覧!J40</f>
        <v>0</v>
      </c>
      <c r="C42" s="103">
        <f>一覧!L40</f>
        <v>0</v>
      </c>
      <c r="D42" s="104">
        <v>35</v>
      </c>
      <c r="E42" s="105">
        <f>一覧!W40</f>
        <v>0</v>
      </c>
      <c r="F42" s="117">
        <f>一覧!Y40</f>
        <v>0</v>
      </c>
      <c r="G42" s="106">
        <f>一覧!Z40</f>
        <v>0</v>
      </c>
      <c r="H42" s="107">
        <f>一覧!AA40</f>
        <v>0</v>
      </c>
      <c r="I42" s="115">
        <f>一覧!AC40</f>
        <v>0</v>
      </c>
    </row>
    <row r="43" spans="1:9" x14ac:dyDescent="0.15">
      <c r="A43" s="103">
        <f>一覧!I41</f>
        <v>0</v>
      </c>
      <c r="B43" s="103">
        <f>一覧!J41</f>
        <v>0</v>
      </c>
      <c r="C43" s="103">
        <f>一覧!L41</f>
        <v>0</v>
      </c>
      <c r="D43" s="104">
        <v>36</v>
      </c>
      <c r="E43" s="105">
        <f>一覧!W41</f>
        <v>0</v>
      </c>
      <c r="F43" s="117">
        <f>一覧!Y41</f>
        <v>0</v>
      </c>
      <c r="G43" s="106">
        <f>一覧!Z41</f>
        <v>0</v>
      </c>
      <c r="H43" s="107">
        <f>一覧!AA41</f>
        <v>0</v>
      </c>
      <c r="I43" s="115">
        <f>一覧!AC41</f>
        <v>0</v>
      </c>
    </row>
    <row r="44" spans="1:9" x14ac:dyDescent="0.15">
      <c r="A44" s="103">
        <f>一覧!I42</f>
        <v>0</v>
      </c>
      <c r="B44" s="103">
        <f>一覧!J42</f>
        <v>0</v>
      </c>
      <c r="C44" s="103">
        <f>一覧!L42</f>
        <v>0</v>
      </c>
      <c r="D44" s="104">
        <v>37</v>
      </c>
      <c r="E44" s="105">
        <f>一覧!W42</f>
        <v>0</v>
      </c>
      <c r="F44" s="117">
        <f>一覧!Y42</f>
        <v>0</v>
      </c>
      <c r="G44" s="106">
        <f>一覧!Z42</f>
        <v>0</v>
      </c>
      <c r="H44" s="107">
        <f>一覧!AA42</f>
        <v>0</v>
      </c>
      <c r="I44" s="115">
        <f>一覧!AC42</f>
        <v>0</v>
      </c>
    </row>
    <row r="45" spans="1:9" x14ac:dyDescent="0.15">
      <c r="A45" s="103">
        <f>一覧!I43</f>
        <v>0</v>
      </c>
      <c r="B45" s="103">
        <f>一覧!J43</f>
        <v>0</v>
      </c>
      <c r="C45" s="103">
        <f>一覧!L43</f>
        <v>0</v>
      </c>
      <c r="D45" s="104">
        <v>38</v>
      </c>
      <c r="E45" s="105">
        <f>一覧!W43</f>
        <v>0</v>
      </c>
      <c r="F45" s="117">
        <f>一覧!Y43</f>
        <v>0</v>
      </c>
      <c r="G45" s="106">
        <f>一覧!Z43</f>
        <v>0</v>
      </c>
      <c r="H45" s="107">
        <f>一覧!AA43</f>
        <v>0</v>
      </c>
      <c r="I45" s="115">
        <f>一覧!AC43</f>
        <v>0</v>
      </c>
    </row>
    <row r="46" spans="1:9" x14ac:dyDescent="0.15">
      <c r="A46" s="103">
        <f>一覧!I44</f>
        <v>0</v>
      </c>
      <c r="B46" s="103">
        <f>一覧!J44</f>
        <v>0</v>
      </c>
      <c r="C46" s="103">
        <f>一覧!L44</f>
        <v>0</v>
      </c>
      <c r="D46" s="104">
        <v>39</v>
      </c>
      <c r="E46" s="105">
        <f>一覧!W44</f>
        <v>0</v>
      </c>
      <c r="F46" s="117">
        <f>一覧!Y44</f>
        <v>0</v>
      </c>
      <c r="G46" s="106">
        <f>一覧!Z44</f>
        <v>0</v>
      </c>
      <c r="H46" s="107">
        <f>一覧!AA44</f>
        <v>0</v>
      </c>
      <c r="I46" s="115">
        <f>一覧!AC44</f>
        <v>0</v>
      </c>
    </row>
    <row r="47" spans="1:9" x14ac:dyDescent="0.15">
      <c r="A47" s="103">
        <f>一覧!I45</f>
        <v>0</v>
      </c>
      <c r="B47" s="103">
        <f>一覧!J45</f>
        <v>0</v>
      </c>
      <c r="C47" s="103">
        <f>一覧!L45</f>
        <v>0</v>
      </c>
      <c r="D47" s="104">
        <v>40</v>
      </c>
      <c r="E47" s="105">
        <f>一覧!W45</f>
        <v>0</v>
      </c>
      <c r="F47" s="117">
        <f>一覧!Y45</f>
        <v>0</v>
      </c>
      <c r="G47" s="106">
        <f>一覧!Z45</f>
        <v>0</v>
      </c>
      <c r="H47" s="107">
        <f>一覧!AA45</f>
        <v>0</v>
      </c>
      <c r="I47" s="115">
        <f>一覧!AC45</f>
        <v>0</v>
      </c>
    </row>
    <row r="48" spans="1:9" x14ac:dyDescent="0.15">
      <c r="A48" s="103">
        <f>一覧!I46</f>
        <v>0</v>
      </c>
      <c r="B48" s="103">
        <f>一覧!J46</f>
        <v>0</v>
      </c>
      <c r="C48" s="103">
        <f>一覧!L46</f>
        <v>0</v>
      </c>
      <c r="D48" s="104">
        <v>41</v>
      </c>
      <c r="E48" s="105">
        <f>一覧!W46</f>
        <v>0</v>
      </c>
      <c r="F48" s="117">
        <f>一覧!Y46</f>
        <v>0</v>
      </c>
      <c r="G48" s="106">
        <f>一覧!Z46</f>
        <v>0</v>
      </c>
      <c r="H48" s="107">
        <f>一覧!AA46</f>
        <v>0</v>
      </c>
      <c r="I48" s="115">
        <f>一覧!AC46</f>
        <v>0</v>
      </c>
    </row>
    <row r="49" spans="1:9" x14ac:dyDescent="0.15">
      <c r="A49" s="103">
        <f>一覧!I47</f>
        <v>0</v>
      </c>
      <c r="B49" s="103">
        <f>一覧!J47</f>
        <v>0</v>
      </c>
      <c r="C49" s="103">
        <f>一覧!L47</f>
        <v>0</v>
      </c>
      <c r="D49" s="104">
        <v>42</v>
      </c>
      <c r="E49" s="105">
        <f>一覧!W47</f>
        <v>0</v>
      </c>
      <c r="F49" s="117">
        <f>一覧!Y47</f>
        <v>0</v>
      </c>
      <c r="G49" s="106">
        <f>一覧!Z47</f>
        <v>0</v>
      </c>
      <c r="H49" s="107">
        <f>一覧!AA47</f>
        <v>0</v>
      </c>
      <c r="I49" s="115">
        <f>一覧!AC47</f>
        <v>0</v>
      </c>
    </row>
    <row r="50" spans="1:9" x14ac:dyDescent="0.15">
      <c r="A50" s="103">
        <f>一覧!I48</f>
        <v>0</v>
      </c>
      <c r="B50" s="103">
        <f>一覧!J48</f>
        <v>0</v>
      </c>
      <c r="C50" s="103">
        <f>一覧!L48</f>
        <v>0</v>
      </c>
      <c r="D50" s="104">
        <v>43</v>
      </c>
      <c r="E50" s="105">
        <f>一覧!W48</f>
        <v>0</v>
      </c>
      <c r="F50" s="117">
        <f>一覧!Y48</f>
        <v>0</v>
      </c>
      <c r="G50" s="106">
        <f>一覧!Z48</f>
        <v>0</v>
      </c>
      <c r="H50" s="107">
        <f>一覧!AA48</f>
        <v>0</v>
      </c>
      <c r="I50" s="115">
        <f>一覧!AC48</f>
        <v>0</v>
      </c>
    </row>
    <row r="51" spans="1:9" x14ac:dyDescent="0.15">
      <c r="A51" s="103">
        <f>一覧!I49</f>
        <v>0</v>
      </c>
      <c r="B51" s="103">
        <f>一覧!J49</f>
        <v>0</v>
      </c>
      <c r="C51" s="103">
        <f>一覧!L49</f>
        <v>0</v>
      </c>
      <c r="D51" s="104">
        <v>44</v>
      </c>
      <c r="E51" s="105">
        <f>一覧!W49</f>
        <v>0</v>
      </c>
      <c r="F51" s="117">
        <f>一覧!Y49</f>
        <v>0</v>
      </c>
      <c r="G51" s="106">
        <f>一覧!Z49</f>
        <v>0</v>
      </c>
      <c r="H51" s="107">
        <f>一覧!AA49</f>
        <v>0</v>
      </c>
      <c r="I51" s="115">
        <f>一覧!AC49</f>
        <v>0</v>
      </c>
    </row>
    <row r="52" spans="1:9" x14ac:dyDescent="0.15">
      <c r="A52" s="103">
        <f>一覧!I50</f>
        <v>0</v>
      </c>
      <c r="B52" s="103">
        <f>一覧!J50</f>
        <v>0</v>
      </c>
      <c r="C52" s="103">
        <f>一覧!L50</f>
        <v>0</v>
      </c>
      <c r="D52" s="104">
        <v>45</v>
      </c>
      <c r="E52" s="105">
        <f>一覧!W50</f>
        <v>0</v>
      </c>
      <c r="F52" s="117">
        <f>一覧!Y50</f>
        <v>0</v>
      </c>
      <c r="G52" s="106">
        <f>一覧!Z50</f>
        <v>0</v>
      </c>
      <c r="H52" s="107">
        <f>一覧!AA50</f>
        <v>0</v>
      </c>
      <c r="I52" s="115">
        <f>一覧!AC50</f>
        <v>0</v>
      </c>
    </row>
    <row r="53" spans="1:9" x14ac:dyDescent="0.15">
      <c r="A53" s="103">
        <f>一覧!I51</f>
        <v>0</v>
      </c>
      <c r="B53" s="103">
        <f>一覧!J51</f>
        <v>0</v>
      </c>
      <c r="C53" s="103">
        <f>一覧!L51</f>
        <v>0</v>
      </c>
      <c r="D53" s="104">
        <v>46</v>
      </c>
      <c r="E53" s="105">
        <f>一覧!W51</f>
        <v>0</v>
      </c>
      <c r="F53" s="117">
        <f>一覧!Y51</f>
        <v>0</v>
      </c>
      <c r="G53" s="106">
        <f>一覧!Z51</f>
        <v>0</v>
      </c>
      <c r="H53" s="107">
        <f>一覧!AA51</f>
        <v>0</v>
      </c>
      <c r="I53" s="115">
        <f>一覧!AC51</f>
        <v>0</v>
      </c>
    </row>
    <row r="54" spans="1:9" x14ac:dyDescent="0.15">
      <c r="A54" s="103">
        <f>一覧!I52</f>
        <v>0</v>
      </c>
      <c r="B54" s="103">
        <f>一覧!J52</f>
        <v>0</v>
      </c>
      <c r="C54" s="103">
        <f>一覧!L52</f>
        <v>0</v>
      </c>
      <c r="D54" s="104">
        <v>47</v>
      </c>
      <c r="E54" s="105">
        <f>一覧!W52</f>
        <v>0</v>
      </c>
      <c r="F54" s="117">
        <f>一覧!Y52</f>
        <v>0</v>
      </c>
      <c r="G54" s="106">
        <f>一覧!Z52</f>
        <v>0</v>
      </c>
      <c r="H54" s="107">
        <f>一覧!AA52</f>
        <v>0</v>
      </c>
      <c r="I54" s="115">
        <f>一覧!AC52</f>
        <v>0</v>
      </c>
    </row>
    <row r="55" spans="1:9" x14ac:dyDescent="0.15">
      <c r="A55" s="103">
        <f>一覧!I53</f>
        <v>0</v>
      </c>
      <c r="B55" s="103">
        <f>一覧!J53</f>
        <v>0</v>
      </c>
      <c r="C55" s="103">
        <f>一覧!L53</f>
        <v>0</v>
      </c>
      <c r="D55" s="104">
        <v>48</v>
      </c>
      <c r="E55" s="110">
        <f>一覧!W53</f>
        <v>0</v>
      </c>
      <c r="F55" s="118">
        <f>一覧!Y53</f>
        <v>0</v>
      </c>
      <c r="G55" s="106">
        <f>一覧!Z53</f>
        <v>0</v>
      </c>
      <c r="H55" s="112">
        <f>一覧!AA53</f>
        <v>0</v>
      </c>
      <c r="I55" s="116">
        <f>一覧!AC53</f>
        <v>0</v>
      </c>
    </row>
    <row r="56" spans="1:9" x14ac:dyDescent="0.15">
      <c r="A56" s="103">
        <f>一覧!I54</f>
        <v>0</v>
      </c>
      <c r="B56" s="103">
        <f>一覧!J54</f>
        <v>0</v>
      </c>
      <c r="C56" s="103">
        <f>一覧!L54</f>
        <v>0</v>
      </c>
      <c r="D56" s="104">
        <v>49</v>
      </c>
      <c r="E56" s="105">
        <f>一覧!W54</f>
        <v>0</v>
      </c>
      <c r="F56" s="117">
        <f>一覧!Y54</f>
        <v>0</v>
      </c>
      <c r="G56" s="106">
        <f>一覧!Z54</f>
        <v>0</v>
      </c>
      <c r="H56" s="107">
        <f>一覧!AA54</f>
        <v>0</v>
      </c>
      <c r="I56" s="115">
        <f>一覧!AC54</f>
        <v>0</v>
      </c>
    </row>
    <row r="57" spans="1:9" x14ac:dyDescent="0.15">
      <c r="A57" s="103">
        <f>一覧!I55</f>
        <v>0</v>
      </c>
      <c r="B57" s="103">
        <f>一覧!J55</f>
        <v>0</v>
      </c>
      <c r="C57" s="103">
        <f>一覧!L55</f>
        <v>0</v>
      </c>
      <c r="D57" s="104">
        <v>50</v>
      </c>
      <c r="E57" s="105">
        <f>一覧!W55</f>
        <v>0</v>
      </c>
      <c r="F57" s="117">
        <f>一覧!Y55</f>
        <v>0</v>
      </c>
      <c r="G57" s="106">
        <f>一覧!Z55</f>
        <v>0</v>
      </c>
      <c r="H57" s="107">
        <f>一覧!AA55</f>
        <v>0</v>
      </c>
      <c r="I57" s="115">
        <f>一覧!AC55</f>
        <v>0</v>
      </c>
    </row>
    <row r="58" spans="1:9" x14ac:dyDescent="0.15">
      <c r="A58" s="103">
        <f>一覧!I56</f>
        <v>0</v>
      </c>
      <c r="B58" s="103">
        <f>一覧!J56</f>
        <v>0</v>
      </c>
      <c r="C58" s="103">
        <f>一覧!L56</f>
        <v>0</v>
      </c>
      <c r="D58" s="104">
        <v>51</v>
      </c>
      <c r="E58" s="105">
        <f>一覧!W56</f>
        <v>0</v>
      </c>
      <c r="F58" s="117">
        <f>一覧!Y56</f>
        <v>0</v>
      </c>
      <c r="G58" s="106">
        <f>一覧!Z56</f>
        <v>0</v>
      </c>
      <c r="H58" s="107">
        <f>一覧!AA56</f>
        <v>0</v>
      </c>
      <c r="I58" s="115">
        <f>一覧!AC56</f>
        <v>0</v>
      </c>
    </row>
    <row r="59" spans="1:9" x14ac:dyDescent="0.15">
      <c r="A59" s="103">
        <f>一覧!I57</f>
        <v>0</v>
      </c>
      <c r="B59" s="103">
        <f>一覧!J57</f>
        <v>0</v>
      </c>
      <c r="C59" s="103">
        <f>一覧!L57</f>
        <v>0</v>
      </c>
      <c r="D59" s="104">
        <v>52</v>
      </c>
      <c r="E59" s="105">
        <f>一覧!W57</f>
        <v>0</v>
      </c>
      <c r="F59" s="117">
        <f>一覧!Y57</f>
        <v>0</v>
      </c>
      <c r="G59" s="106">
        <f>一覧!Z57</f>
        <v>0</v>
      </c>
      <c r="H59" s="107">
        <f>一覧!AA57</f>
        <v>0</v>
      </c>
      <c r="I59" s="115">
        <f>一覧!AC57</f>
        <v>0</v>
      </c>
    </row>
    <row r="60" spans="1:9" x14ac:dyDescent="0.15">
      <c r="A60" s="103">
        <f>一覧!I58</f>
        <v>0</v>
      </c>
      <c r="B60" s="103">
        <f>一覧!J58</f>
        <v>0</v>
      </c>
      <c r="C60" s="103">
        <f>一覧!L58</f>
        <v>0</v>
      </c>
      <c r="D60" s="104">
        <v>53</v>
      </c>
      <c r="E60" s="105">
        <f>一覧!W58</f>
        <v>0</v>
      </c>
      <c r="F60" s="117">
        <f>一覧!Y58</f>
        <v>0</v>
      </c>
      <c r="G60" s="106">
        <f>一覧!Z58</f>
        <v>0</v>
      </c>
      <c r="H60" s="107">
        <f>一覧!AA58</f>
        <v>0</v>
      </c>
      <c r="I60" s="115">
        <f>一覧!AC58</f>
        <v>0</v>
      </c>
    </row>
    <row r="61" spans="1:9" x14ac:dyDescent="0.15">
      <c r="A61" s="103">
        <f>一覧!I59</f>
        <v>0</v>
      </c>
      <c r="B61" s="103">
        <f>一覧!J59</f>
        <v>0</v>
      </c>
      <c r="C61" s="103">
        <f>一覧!L59</f>
        <v>0</v>
      </c>
      <c r="D61" s="104">
        <v>54</v>
      </c>
      <c r="E61" s="105">
        <f>一覧!W59</f>
        <v>0</v>
      </c>
      <c r="F61" s="117">
        <f>一覧!Y59</f>
        <v>0</v>
      </c>
      <c r="G61" s="106">
        <f>一覧!Z59</f>
        <v>0</v>
      </c>
      <c r="H61" s="107">
        <f>一覧!AA59</f>
        <v>0</v>
      </c>
      <c r="I61" s="115">
        <f>一覧!AC59</f>
        <v>0</v>
      </c>
    </row>
    <row r="62" spans="1:9" x14ac:dyDescent="0.15">
      <c r="A62" s="103">
        <f>一覧!I60</f>
        <v>0</v>
      </c>
      <c r="B62" s="103">
        <f>一覧!J60</f>
        <v>0</v>
      </c>
      <c r="C62" s="103">
        <f>一覧!L60</f>
        <v>0</v>
      </c>
      <c r="D62" s="104">
        <v>55</v>
      </c>
      <c r="E62" s="105">
        <f>一覧!W60</f>
        <v>0</v>
      </c>
      <c r="F62" s="117">
        <f>一覧!Y60</f>
        <v>0</v>
      </c>
      <c r="G62" s="106">
        <f>一覧!Z60</f>
        <v>0</v>
      </c>
      <c r="H62" s="107">
        <f>一覧!AA60</f>
        <v>0</v>
      </c>
      <c r="I62" s="115">
        <f>一覧!AC60</f>
        <v>0</v>
      </c>
    </row>
    <row r="63" spans="1:9" x14ac:dyDescent="0.15">
      <c r="A63" s="103">
        <f>一覧!I61</f>
        <v>0</v>
      </c>
      <c r="B63" s="103">
        <f>一覧!J61</f>
        <v>0</v>
      </c>
      <c r="C63" s="103">
        <f>一覧!L61</f>
        <v>0</v>
      </c>
      <c r="D63" s="104">
        <v>56</v>
      </c>
      <c r="E63" s="105">
        <f>一覧!W61</f>
        <v>0</v>
      </c>
      <c r="F63" s="117">
        <f>一覧!Y61</f>
        <v>0</v>
      </c>
      <c r="G63" s="106">
        <f>一覧!Z61</f>
        <v>0</v>
      </c>
      <c r="H63" s="107">
        <f>一覧!AA61</f>
        <v>0</v>
      </c>
      <c r="I63" s="115">
        <f>一覧!AC61</f>
        <v>0</v>
      </c>
    </row>
    <row r="64" spans="1:9" x14ac:dyDescent="0.15">
      <c r="A64" s="103">
        <f>一覧!I62</f>
        <v>0</v>
      </c>
      <c r="B64" s="103">
        <f>一覧!J62</f>
        <v>0</v>
      </c>
      <c r="C64" s="103">
        <f>一覧!L62</f>
        <v>0</v>
      </c>
      <c r="D64" s="104">
        <v>57</v>
      </c>
      <c r="E64" s="105">
        <f>一覧!W62</f>
        <v>0</v>
      </c>
      <c r="F64" s="117">
        <f>一覧!Y62</f>
        <v>0</v>
      </c>
      <c r="G64" s="106">
        <f>一覧!Z62</f>
        <v>0</v>
      </c>
      <c r="H64" s="107">
        <f>一覧!AA62</f>
        <v>0</v>
      </c>
      <c r="I64" s="115">
        <f>一覧!AC62</f>
        <v>0</v>
      </c>
    </row>
    <row r="65" spans="1:9" x14ac:dyDescent="0.15">
      <c r="A65" s="103">
        <f>一覧!I63</f>
        <v>0</v>
      </c>
      <c r="B65" s="103">
        <f>一覧!J63</f>
        <v>0</v>
      </c>
      <c r="C65" s="103">
        <f>一覧!L63</f>
        <v>0</v>
      </c>
      <c r="D65" s="104">
        <v>58</v>
      </c>
      <c r="E65" s="105">
        <f>一覧!W63</f>
        <v>0</v>
      </c>
      <c r="F65" s="117">
        <f>一覧!Y63</f>
        <v>0</v>
      </c>
      <c r="G65" s="106">
        <f>一覧!Z63</f>
        <v>0</v>
      </c>
      <c r="H65" s="107">
        <f>一覧!AA63</f>
        <v>0</v>
      </c>
      <c r="I65" s="115">
        <f>一覧!AC63</f>
        <v>0</v>
      </c>
    </row>
    <row r="66" spans="1:9" x14ac:dyDescent="0.15">
      <c r="A66" s="103">
        <f>一覧!I64</f>
        <v>0</v>
      </c>
      <c r="B66" s="103">
        <f>一覧!J64</f>
        <v>0</v>
      </c>
      <c r="C66" s="103">
        <f>一覧!L64</f>
        <v>0</v>
      </c>
      <c r="D66" s="104">
        <v>59</v>
      </c>
      <c r="E66" s="105">
        <f>一覧!W64</f>
        <v>0</v>
      </c>
      <c r="F66" s="117">
        <f>一覧!Y64</f>
        <v>0</v>
      </c>
      <c r="G66" s="106">
        <f>一覧!Z64</f>
        <v>0</v>
      </c>
      <c r="H66" s="107">
        <f>一覧!AA64</f>
        <v>0</v>
      </c>
      <c r="I66" s="115">
        <f>一覧!AC64</f>
        <v>0</v>
      </c>
    </row>
    <row r="67" spans="1:9" x14ac:dyDescent="0.15">
      <c r="A67" s="103">
        <f>一覧!I65</f>
        <v>0</v>
      </c>
      <c r="B67" s="103">
        <f>一覧!J65</f>
        <v>0</v>
      </c>
      <c r="C67" s="103">
        <f>一覧!L65</f>
        <v>0</v>
      </c>
      <c r="D67" s="104">
        <v>60</v>
      </c>
      <c r="E67" s="105">
        <f>一覧!W65</f>
        <v>0</v>
      </c>
      <c r="F67" s="117">
        <f>一覧!Y65</f>
        <v>0</v>
      </c>
      <c r="G67" s="106">
        <f>一覧!Z65</f>
        <v>0</v>
      </c>
      <c r="H67" s="107">
        <f>一覧!AA65</f>
        <v>0</v>
      </c>
      <c r="I67" s="115">
        <f>一覧!AC65</f>
        <v>0</v>
      </c>
    </row>
    <row r="68" spans="1:9" x14ac:dyDescent="0.15">
      <c r="A68" s="103">
        <f>一覧!I66</f>
        <v>0</v>
      </c>
      <c r="B68" s="103">
        <f>一覧!J66</f>
        <v>0</v>
      </c>
      <c r="C68" s="103">
        <f>一覧!L66</f>
        <v>0</v>
      </c>
      <c r="D68" s="104">
        <v>61</v>
      </c>
      <c r="E68" s="105">
        <f>一覧!W66</f>
        <v>0</v>
      </c>
      <c r="F68" s="117">
        <f>一覧!Y66</f>
        <v>0</v>
      </c>
      <c r="G68" s="106">
        <f>一覧!Z66</f>
        <v>0</v>
      </c>
      <c r="H68" s="107">
        <f>一覧!AA66</f>
        <v>0</v>
      </c>
      <c r="I68" s="115">
        <f>一覧!AC66</f>
        <v>0</v>
      </c>
    </row>
    <row r="69" spans="1:9" x14ac:dyDescent="0.15">
      <c r="A69" s="103">
        <f>一覧!I67</f>
        <v>0</v>
      </c>
      <c r="B69" s="103">
        <f>一覧!J67</f>
        <v>0</v>
      </c>
      <c r="C69" s="103">
        <f>一覧!L67</f>
        <v>0</v>
      </c>
      <c r="D69" s="104">
        <v>62</v>
      </c>
      <c r="E69" s="105">
        <f>一覧!W67</f>
        <v>0</v>
      </c>
      <c r="F69" s="117">
        <f>一覧!Y67</f>
        <v>0</v>
      </c>
      <c r="G69" s="106">
        <f>一覧!Z67</f>
        <v>0</v>
      </c>
      <c r="H69" s="107">
        <f>一覧!AA67</f>
        <v>0</v>
      </c>
      <c r="I69" s="115">
        <f>一覧!AC67</f>
        <v>0</v>
      </c>
    </row>
    <row r="70" spans="1:9" x14ac:dyDescent="0.15">
      <c r="A70" s="103">
        <f>一覧!I68</f>
        <v>0</v>
      </c>
      <c r="B70" s="103">
        <f>一覧!J68</f>
        <v>0</v>
      </c>
      <c r="C70" s="103">
        <f>一覧!L68</f>
        <v>0</v>
      </c>
      <c r="D70" s="104">
        <v>63</v>
      </c>
      <c r="E70" s="105">
        <f>一覧!W68</f>
        <v>0</v>
      </c>
      <c r="F70" s="117">
        <f>一覧!Y68</f>
        <v>0</v>
      </c>
      <c r="G70" s="106">
        <f>一覧!Z68</f>
        <v>0</v>
      </c>
      <c r="H70" s="107">
        <f>一覧!AA68</f>
        <v>0</v>
      </c>
      <c r="I70" s="115">
        <f>一覧!AC68</f>
        <v>0</v>
      </c>
    </row>
    <row r="71" spans="1:9" x14ac:dyDescent="0.15">
      <c r="A71" s="103">
        <f>一覧!I69</f>
        <v>0</v>
      </c>
      <c r="B71" s="103">
        <f>一覧!J69</f>
        <v>0</v>
      </c>
      <c r="C71" s="103">
        <f>一覧!L69</f>
        <v>0</v>
      </c>
      <c r="D71" s="104">
        <v>64</v>
      </c>
      <c r="E71" s="105">
        <f>一覧!W69</f>
        <v>0</v>
      </c>
      <c r="F71" s="117">
        <f>一覧!Y69</f>
        <v>0</v>
      </c>
      <c r="G71" s="106">
        <f>一覧!Z69</f>
        <v>0</v>
      </c>
      <c r="H71" s="107">
        <f>一覧!AA69</f>
        <v>0</v>
      </c>
      <c r="I71" s="115">
        <f>一覧!AC69</f>
        <v>0</v>
      </c>
    </row>
    <row r="72" spans="1:9" x14ac:dyDescent="0.15">
      <c r="A72" s="103">
        <f>一覧!I70</f>
        <v>0</v>
      </c>
      <c r="B72" s="103">
        <f>一覧!J70</f>
        <v>0</v>
      </c>
      <c r="C72" s="103">
        <f>一覧!L70</f>
        <v>0</v>
      </c>
      <c r="D72" s="104">
        <v>65</v>
      </c>
      <c r="E72" s="105">
        <f>一覧!W70</f>
        <v>0</v>
      </c>
      <c r="F72" s="117">
        <f>一覧!Y70</f>
        <v>0</v>
      </c>
      <c r="G72" s="106">
        <f>一覧!Z70</f>
        <v>0</v>
      </c>
      <c r="H72" s="107">
        <f>一覧!AA70</f>
        <v>0</v>
      </c>
      <c r="I72" s="115">
        <f>一覧!AC70</f>
        <v>0</v>
      </c>
    </row>
    <row r="73" spans="1:9" x14ac:dyDescent="0.15">
      <c r="A73" s="103">
        <f>一覧!I71</f>
        <v>0</v>
      </c>
      <c r="B73" s="103">
        <f>一覧!J71</f>
        <v>0</v>
      </c>
      <c r="C73" s="103">
        <f>一覧!L71</f>
        <v>0</v>
      </c>
      <c r="D73" s="104">
        <v>66</v>
      </c>
      <c r="E73" s="105">
        <f>一覧!W71</f>
        <v>0</v>
      </c>
      <c r="F73" s="117">
        <f>一覧!Y71</f>
        <v>0</v>
      </c>
      <c r="G73" s="106">
        <f>一覧!Z71</f>
        <v>0</v>
      </c>
      <c r="H73" s="107">
        <f>一覧!AA71</f>
        <v>0</v>
      </c>
      <c r="I73" s="115">
        <f>一覧!AC71</f>
        <v>0</v>
      </c>
    </row>
    <row r="74" spans="1:9" x14ac:dyDescent="0.15">
      <c r="A74" s="103">
        <f>一覧!I72</f>
        <v>0</v>
      </c>
      <c r="B74" s="103">
        <f>一覧!J72</f>
        <v>0</v>
      </c>
      <c r="C74" s="103">
        <f>一覧!L72</f>
        <v>0</v>
      </c>
      <c r="D74" s="104">
        <v>67</v>
      </c>
      <c r="E74" s="105">
        <f>一覧!W72</f>
        <v>0</v>
      </c>
      <c r="F74" s="117">
        <f>一覧!Y72</f>
        <v>0</v>
      </c>
      <c r="G74" s="106">
        <f>一覧!Z72</f>
        <v>0</v>
      </c>
      <c r="H74" s="107">
        <f>一覧!AA72</f>
        <v>0</v>
      </c>
      <c r="I74" s="115">
        <f>一覧!AC72</f>
        <v>0</v>
      </c>
    </row>
    <row r="75" spans="1:9" x14ac:dyDescent="0.15">
      <c r="A75" s="103">
        <f>一覧!I73</f>
        <v>0</v>
      </c>
      <c r="B75" s="103">
        <f>一覧!J73</f>
        <v>0</v>
      </c>
      <c r="C75" s="103">
        <f>一覧!L73</f>
        <v>0</v>
      </c>
      <c r="D75" s="104">
        <v>68</v>
      </c>
      <c r="E75" s="105">
        <f>一覧!W73</f>
        <v>0</v>
      </c>
      <c r="F75" s="117">
        <f>一覧!Y73</f>
        <v>0</v>
      </c>
      <c r="G75" s="106">
        <f>一覧!Z73</f>
        <v>0</v>
      </c>
      <c r="H75" s="107">
        <f>一覧!AA73</f>
        <v>0</v>
      </c>
      <c r="I75" s="115">
        <f>一覧!AC73</f>
        <v>0</v>
      </c>
    </row>
    <row r="76" spans="1:9" x14ac:dyDescent="0.15">
      <c r="A76" s="103">
        <f>一覧!I74</f>
        <v>0</v>
      </c>
      <c r="B76" s="103">
        <f>一覧!J74</f>
        <v>0</v>
      </c>
      <c r="C76" s="103">
        <f>一覧!L74</f>
        <v>0</v>
      </c>
      <c r="D76" s="104">
        <v>69</v>
      </c>
      <c r="E76" s="105">
        <f>一覧!W74</f>
        <v>0</v>
      </c>
      <c r="F76" s="117">
        <f>一覧!Y74</f>
        <v>0</v>
      </c>
      <c r="G76" s="106">
        <f>一覧!Z74</f>
        <v>0</v>
      </c>
      <c r="H76" s="107">
        <f>一覧!AA74</f>
        <v>0</v>
      </c>
      <c r="I76" s="115">
        <f>一覧!AC74</f>
        <v>0</v>
      </c>
    </row>
    <row r="77" spans="1:9" x14ac:dyDescent="0.15">
      <c r="A77" s="103">
        <f>一覧!I75</f>
        <v>0</v>
      </c>
      <c r="B77" s="103">
        <f>一覧!J75</f>
        <v>0</v>
      </c>
      <c r="C77" s="103">
        <f>一覧!L75</f>
        <v>0</v>
      </c>
      <c r="D77" s="104">
        <v>70</v>
      </c>
      <c r="E77" s="105">
        <f>一覧!W75</f>
        <v>0</v>
      </c>
      <c r="F77" s="117">
        <f>一覧!Y75</f>
        <v>0</v>
      </c>
      <c r="G77" s="106">
        <f>一覧!Z75</f>
        <v>0</v>
      </c>
      <c r="H77" s="107">
        <f>一覧!AA75</f>
        <v>0</v>
      </c>
      <c r="I77" s="115">
        <f>一覧!AC75</f>
        <v>0</v>
      </c>
    </row>
    <row r="78" spans="1:9" x14ac:dyDescent="0.15">
      <c r="A78" s="103">
        <f>一覧!I76</f>
        <v>0</v>
      </c>
      <c r="B78" s="103">
        <f>一覧!J76</f>
        <v>0</v>
      </c>
      <c r="C78" s="103">
        <f>一覧!L76</f>
        <v>0</v>
      </c>
      <c r="D78" s="104">
        <v>71</v>
      </c>
      <c r="E78" s="105">
        <f>一覧!W76</f>
        <v>0</v>
      </c>
      <c r="F78" s="117">
        <f>一覧!Y76</f>
        <v>0</v>
      </c>
      <c r="G78" s="106">
        <f>一覧!Z76</f>
        <v>0</v>
      </c>
      <c r="H78" s="107">
        <f>一覧!AA76</f>
        <v>0</v>
      </c>
      <c r="I78" s="115">
        <f>一覧!AC76</f>
        <v>0</v>
      </c>
    </row>
    <row r="79" spans="1:9" x14ac:dyDescent="0.15">
      <c r="A79" s="103">
        <f>一覧!I77</f>
        <v>0</v>
      </c>
      <c r="B79" s="103">
        <f>一覧!J77</f>
        <v>0</v>
      </c>
      <c r="C79" s="103">
        <f>一覧!L77</f>
        <v>0</v>
      </c>
      <c r="D79" s="104">
        <v>72</v>
      </c>
      <c r="E79" s="105">
        <f>一覧!W77</f>
        <v>0</v>
      </c>
      <c r="F79" s="117">
        <f>一覧!Y77</f>
        <v>0</v>
      </c>
      <c r="G79" s="106">
        <f>一覧!Z77</f>
        <v>0</v>
      </c>
      <c r="H79" s="107">
        <f>一覧!AA77</f>
        <v>0</v>
      </c>
      <c r="I79" s="115">
        <f>一覧!AC77</f>
        <v>0</v>
      </c>
    </row>
    <row r="80" spans="1:9" x14ac:dyDescent="0.15">
      <c r="A80" s="103">
        <f>一覧!I78</f>
        <v>0</v>
      </c>
      <c r="B80" s="103">
        <f>一覧!J78</f>
        <v>0</v>
      </c>
      <c r="C80" s="103">
        <f>一覧!L78</f>
        <v>0</v>
      </c>
      <c r="D80" s="104">
        <v>73</v>
      </c>
      <c r="E80" s="105">
        <f>一覧!W78</f>
        <v>0</v>
      </c>
      <c r="F80" s="117">
        <f>一覧!Y78</f>
        <v>0</v>
      </c>
      <c r="G80" s="106">
        <f>一覧!Z78</f>
        <v>0</v>
      </c>
      <c r="H80" s="107">
        <f>一覧!AA78</f>
        <v>0</v>
      </c>
      <c r="I80" s="115">
        <f>一覧!AC78</f>
        <v>0</v>
      </c>
    </row>
    <row r="81" spans="1:9" x14ac:dyDescent="0.15">
      <c r="A81" s="103">
        <f>一覧!I79</f>
        <v>0</v>
      </c>
      <c r="B81" s="103">
        <f>一覧!J79</f>
        <v>0</v>
      </c>
      <c r="C81" s="103">
        <f>一覧!L79</f>
        <v>0</v>
      </c>
      <c r="D81" s="104">
        <v>74</v>
      </c>
      <c r="E81" s="105">
        <f>一覧!W79</f>
        <v>0</v>
      </c>
      <c r="F81" s="117">
        <f>一覧!Y79</f>
        <v>0</v>
      </c>
      <c r="G81" s="106">
        <f>一覧!Z79</f>
        <v>0</v>
      </c>
      <c r="H81" s="107">
        <f>一覧!AA79</f>
        <v>0</v>
      </c>
      <c r="I81" s="115">
        <f>一覧!AC79</f>
        <v>0</v>
      </c>
    </row>
    <row r="82" spans="1:9" x14ac:dyDescent="0.15">
      <c r="A82" s="103">
        <f>一覧!I80</f>
        <v>0</v>
      </c>
      <c r="B82" s="103">
        <f>一覧!J80</f>
        <v>0</v>
      </c>
      <c r="C82" s="103">
        <f>一覧!L80</f>
        <v>0</v>
      </c>
      <c r="D82" s="104">
        <v>75</v>
      </c>
      <c r="E82" s="105">
        <f>一覧!W80</f>
        <v>0</v>
      </c>
      <c r="F82" s="117">
        <f>一覧!Y80</f>
        <v>0</v>
      </c>
      <c r="G82" s="106">
        <f>一覧!Z80</f>
        <v>0</v>
      </c>
      <c r="H82" s="107">
        <f>一覧!AA80</f>
        <v>0</v>
      </c>
      <c r="I82" s="115">
        <f>一覧!AC80</f>
        <v>0</v>
      </c>
    </row>
    <row r="83" spans="1:9" x14ac:dyDescent="0.15">
      <c r="A83" s="103">
        <f>一覧!I81</f>
        <v>0</v>
      </c>
      <c r="B83" s="103">
        <f>一覧!J81</f>
        <v>0</v>
      </c>
      <c r="C83" s="103">
        <f>一覧!L81</f>
        <v>0</v>
      </c>
      <c r="D83" s="104">
        <v>76</v>
      </c>
      <c r="E83" s="105">
        <f>一覧!W81</f>
        <v>0</v>
      </c>
      <c r="F83" s="117">
        <f>一覧!Y81</f>
        <v>0</v>
      </c>
      <c r="G83" s="106">
        <f>一覧!Z81</f>
        <v>0</v>
      </c>
      <c r="H83" s="107">
        <f>一覧!AA81</f>
        <v>0</v>
      </c>
      <c r="I83" s="115">
        <f>一覧!AC81</f>
        <v>0</v>
      </c>
    </row>
    <row r="84" spans="1:9" x14ac:dyDescent="0.15">
      <c r="A84" s="103">
        <f>一覧!I82</f>
        <v>0</v>
      </c>
      <c r="B84" s="103">
        <f>一覧!J82</f>
        <v>0</v>
      </c>
      <c r="C84" s="103">
        <f>一覧!L82</f>
        <v>0</v>
      </c>
      <c r="D84" s="104">
        <v>77</v>
      </c>
      <c r="E84" s="105">
        <f>一覧!W82</f>
        <v>0</v>
      </c>
      <c r="F84" s="117">
        <f>一覧!Y82</f>
        <v>0</v>
      </c>
      <c r="G84" s="106">
        <f>一覧!Z82</f>
        <v>0</v>
      </c>
      <c r="H84" s="107">
        <f>一覧!AA82</f>
        <v>0</v>
      </c>
      <c r="I84" s="115">
        <f>一覧!AC82</f>
        <v>0</v>
      </c>
    </row>
    <row r="85" spans="1:9" x14ac:dyDescent="0.15">
      <c r="A85" s="103">
        <f>一覧!I83</f>
        <v>0</v>
      </c>
      <c r="B85" s="103">
        <f>一覧!J83</f>
        <v>0</v>
      </c>
      <c r="C85" s="103">
        <f>一覧!L83</f>
        <v>0</v>
      </c>
      <c r="D85" s="104">
        <v>78</v>
      </c>
      <c r="E85" s="105">
        <f>一覧!W83</f>
        <v>0</v>
      </c>
      <c r="F85" s="117">
        <f>一覧!Y83</f>
        <v>0</v>
      </c>
      <c r="G85" s="106">
        <f>一覧!Z83</f>
        <v>0</v>
      </c>
      <c r="H85" s="107">
        <f>一覧!AA83</f>
        <v>0</v>
      </c>
      <c r="I85" s="115">
        <f>一覧!AC83</f>
        <v>0</v>
      </c>
    </row>
    <row r="86" spans="1:9" x14ac:dyDescent="0.15">
      <c r="A86" s="103">
        <f>一覧!I84</f>
        <v>0</v>
      </c>
      <c r="B86" s="103">
        <f>一覧!J84</f>
        <v>0</v>
      </c>
      <c r="C86" s="103">
        <f>一覧!L84</f>
        <v>0</v>
      </c>
      <c r="D86" s="104">
        <v>79</v>
      </c>
      <c r="E86" s="105">
        <f>一覧!W84</f>
        <v>0</v>
      </c>
      <c r="F86" s="117">
        <f>一覧!Y84</f>
        <v>0</v>
      </c>
      <c r="G86" s="106">
        <f>一覧!Z84</f>
        <v>0</v>
      </c>
      <c r="H86" s="107">
        <f>一覧!AA84</f>
        <v>0</v>
      </c>
      <c r="I86" s="115">
        <f>一覧!AC84</f>
        <v>0</v>
      </c>
    </row>
    <row r="87" spans="1:9" x14ac:dyDescent="0.15">
      <c r="A87" s="103">
        <f>一覧!I85</f>
        <v>0</v>
      </c>
      <c r="B87" s="103">
        <f>一覧!J85</f>
        <v>0</v>
      </c>
      <c r="C87" s="103">
        <f>一覧!L85</f>
        <v>0</v>
      </c>
      <c r="D87" s="104">
        <v>80</v>
      </c>
      <c r="E87" s="105">
        <f>一覧!W85</f>
        <v>0</v>
      </c>
      <c r="F87" s="117">
        <f>一覧!Y85</f>
        <v>0</v>
      </c>
      <c r="G87" s="106">
        <f>一覧!Z85</f>
        <v>0</v>
      </c>
      <c r="H87" s="107">
        <f>一覧!AA85</f>
        <v>0</v>
      </c>
      <c r="I87" s="115">
        <f>一覧!AC85</f>
        <v>0</v>
      </c>
    </row>
    <row r="88" spans="1:9" x14ac:dyDescent="0.15">
      <c r="A88" s="103">
        <f>一覧!I86</f>
        <v>0</v>
      </c>
      <c r="B88" s="103">
        <f>一覧!J86</f>
        <v>0</v>
      </c>
      <c r="C88" s="103">
        <f>一覧!L86</f>
        <v>0</v>
      </c>
      <c r="D88" s="104">
        <v>81</v>
      </c>
      <c r="E88" s="105">
        <f>一覧!W86</f>
        <v>0</v>
      </c>
      <c r="F88" s="117">
        <f>一覧!Y86</f>
        <v>0</v>
      </c>
      <c r="G88" s="106">
        <f>一覧!Z86</f>
        <v>0</v>
      </c>
      <c r="H88" s="107">
        <f>一覧!AA86</f>
        <v>0</v>
      </c>
      <c r="I88" s="115">
        <f>一覧!AC86</f>
        <v>0</v>
      </c>
    </row>
    <row r="89" spans="1:9" x14ac:dyDescent="0.15">
      <c r="A89" s="103">
        <f>一覧!I87</f>
        <v>0</v>
      </c>
      <c r="B89" s="103">
        <f>一覧!J87</f>
        <v>0</v>
      </c>
      <c r="C89" s="103">
        <f>一覧!L87</f>
        <v>0</v>
      </c>
      <c r="D89" s="104">
        <v>82</v>
      </c>
      <c r="E89" s="105">
        <f>一覧!W87</f>
        <v>0</v>
      </c>
      <c r="F89" s="117">
        <f>一覧!Y87</f>
        <v>0</v>
      </c>
      <c r="G89" s="106">
        <f>一覧!Z87</f>
        <v>0</v>
      </c>
      <c r="H89" s="107">
        <f>一覧!AA87</f>
        <v>0</v>
      </c>
      <c r="I89" s="115">
        <f>一覧!AC87</f>
        <v>0</v>
      </c>
    </row>
    <row r="90" spans="1:9" x14ac:dyDescent="0.15">
      <c r="A90" s="103">
        <f>一覧!I88</f>
        <v>0</v>
      </c>
      <c r="B90" s="103">
        <f>一覧!J88</f>
        <v>0</v>
      </c>
      <c r="C90" s="103">
        <f>一覧!L88</f>
        <v>0</v>
      </c>
      <c r="D90" s="104">
        <v>83</v>
      </c>
      <c r="E90" s="105">
        <f>一覧!W88</f>
        <v>0</v>
      </c>
      <c r="F90" s="117">
        <f>一覧!Y88</f>
        <v>0</v>
      </c>
      <c r="G90" s="106">
        <f>一覧!Z88</f>
        <v>0</v>
      </c>
      <c r="H90" s="107">
        <f>一覧!AA88</f>
        <v>0</v>
      </c>
      <c r="I90" s="115">
        <f>一覧!AC88</f>
        <v>0</v>
      </c>
    </row>
    <row r="91" spans="1:9" x14ac:dyDescent="0.15">
      <c r="A91" s="103">
        <f>一覧!I89</f>
        <v>0</v>
      </c>
      <c r="B91" s="103">
        <f>一覧!J89</f>
        <v>0</v>
      </c>
      <c r="C91" s="103">
        <f>一覧!L89</f>
        <v>0</v>
      </c>
      <c r="D91" s="104">
        <v>84</v>
      </c>
      <c r="E91" s="105">
        <f>一覧!W89</f>
        <v>0</v>
      </c>
      <c r="F91" s="117">
        <f>一覧!Y89</f>
        <v>0</v>
      </c>
      <c r="G91" s="106">
        <f>一覧!Z89</f>
        <v>0</v>
      </c>
      <c r="H91" s="107">
        <f>一覧!AA89</f>
        <v>0</v>
      </c>
      <c r="I91" s="115">
        <f>一覧!AC89</f>
        <v>0</v>
      </c>
    </row>
    <row r="92" spans="1:9" x14ac:dyDescent="0.15">
      <c r="A92" s="103">
        <f>一覧!I90</f>
        <v>0</v>
      </c>
      <c r="B92" s="103">
        <f>一覧!J90</f>
        <v>0</v>
      </c>
      <c r="C92" s="103">
        <f>一覧!L90</f>
        <v>0</v>
      </c>
      <c r="D92" s="104">
        <v>85</v>
      </c>
      <c r="E92" s="105">
        <f>一覧!W90</f>
        <v>0</v>
      </c>
      <c r="F92" s="117">
        <f>一覧!Y90</f>
        <v>0</v>
      </c>
      <c r="G92" s="106">
        <f>一覧!Z90</f>
        <v>0</v>
      </c>
      <c r="H92" s="107">
        <f>一覧!AA90</f>
        <v>0</v>
      </c>
      <c r="I92" s="115">
        <f>一覧!AC90</f>
        <v>0</v>
      </c>
    </row>
    <row r="93" spans="1:9" x14ac:dyDescent="0.15">
      <c r="A93" s="103">
        <f>一覧!I91</f>
        <v>0</v>
      </c>
      <c r="B93" s="103">
        <f>一覧!J91</f>
        <v>0</v>
      </c>
      <c r="C93" s="103">
        <f>一覧!L91</f>
        <v>0</v>
      </c>
      <c r="D93" s="104">
        <v>86</v>
      </c>
      <c r="E93" s="105">
        <f>一覧!W91</f>
        <v>0</v>
      </c>
      <c r="F93" s="117">
        <f>一覧!Y91</f>
        <v>0</v>
      </c>
      <c r="G93" s="106">
        <f>一覧!Z91</f>
        <v>0</v>
      </c>
      <c r="H93" s="107">
        <f>一覧!AA91</f>
        <v>0</v>
      </c>
      <c r="I93" s="115">
        <f>一覧!AC91</f>
        <v>0</v>
      </c>
    </row>
    <row r="94" spans="1:9" x14ac:dyDescent="0.15">
      <c r="A94" s="103">
        <f>一覧!I92</f>
        <v>0</v>
      </c>
      <c r="B94" s="103">
        <f>一覧!J92</f>
        <v>0</v>
      </c>
      <c r="C94" s="103">
        <f>一覧!L92</f>
        <v>0</v>
      </c>
      <c r="D94" s="104">
        <v>87</v>
      </c>
      <c r="E94" s="105">
        <f>一覧!W92</f>
        <v>0</v>
      </c>
      <c r="F94" s="117">
        <f>一覧!Y92</f>
        <v>0</v>
      </c>
      <c r="G94" s="106">
        <f>一覧!Z92</f>
        <v>0</v>
      </c>
      <c r="H94" s="107">
        <f>一覧!AA92</f>
        <v>0</v>
      </c>
      <c r="I94" s="115">
        <f>一覧!AC92</f>
        <v>0</v>
      </c>
    </row>
    <row r="95" spans="1:9" x14ac:dyDescent="0.15">
      <c r="A95" s="103">
        <f>一覧!I93</f>
        <v>0</v>
      </c>
      <c r="B95" s="103">
        <f>一覧!J93</f>
        <v>0</v>
      </c>
      <c r="C95" s="103">
        <f>一覧!L93</f>
        <v>0</v>
      </c>
      <c r="D95" s="104">
        <v>88</v>
      </c>
      <c r="E95" s="105">
        <f>一覧!W93</f>
        <v>0</v>
      </c>
      <c r="F95" s="117">
        <f>一覧!Y93</f>
        <v>0</v>
      </c>
      <c r="G95" s="106">
        <f>一覧!Z93</f>
        <v>0</v>
      </c>
      <c r="H95" s="107">
        <f>一覧!AA93</f>
        <v>0</v>
      </c>
      <c r="I95" s="115">
        <f>一覧!AC93</f>
        <v>0</v>
      </c>
    </row>
    <row r="96" spans="1:9" x14ac:dyDescent="0.15">
      <c r="A96" s="103">
        <f>一覧!I94</f>
        <v>0</v>
      </c>
      <c r="B96" s="103">
        <f>一覧!J94</f>
        <v>0</v>
      </c>
      <c r="C96" s="103">
        <f>一覧!L94</f>
        <v>0</v>
      </c>
      <c r="D96" s="104">
        <v>89</v>
      </c>
      <c r="E96" s="105">
        <f>一覧!W94</f>
        <v>0</v>
      </c>
      <c r="F96" s="117">
        <f>一覧!Y94</f>
        <v>0</v>
      </c>
      <c r="G96" s="106">
        <f>一覧!Z94</f>
        <v>0</v>
      </c>
      <c r="H96" s="107">
        <f>一覧!AA94</f>
        <v>0</v>
      </c>
      <c r="I96" s="115">
        <f>一覧!AC94</f>
        <v>0</v>
      </c>
    </row>
    <row r="97" spans="1:9" x14ac:dyDescent="0.15">
      <c r="A97" s="103">
        <f>一覧!I95</f>
        <v>0</v>
      </c>
      <c r="B97" s="103">
        <f>一覧!J95</f>
        <v>0</v>
      </c>
      <c r="C97" s="103">
        <f>一覧!L95</f>
        <v>0</v>
      </c>
      <c r="D97" s="104">
        <v>90</v>
      </c>
      <c r="E97" s="105">
        <f>一覧!W95</f>
        <v>0</v>
      </c>
      <c r="F97" s="117">
        <f>一覧!Y95</f>
        <v>0</v>
      </c>
      <c r="G97" s="106">
        <f>一覧!Z95</f>
        <v>0</v>
      </c>
      <c r="H97" s="107">
        <f>一覧!AA95</f>
        <v>0</v>
      </c>
      <c r="I97" s="115">
        <f>一覧!AC95</f>
        <v>0</v>
      </c>
    </row>
    <row r="98" spans="1:9" x14ac:dyDescent="0.15">
      <c r="A98" s="103">
        <f>一覧!I96</f>
        <v>0</v>
      </c>
      <c r="B98" s="103">
        <f>一覧!J96</f>
        <v>0</v>
      </c>
      <c r="C98" s="103">
        <f>一覧!L96</f>
        <v>0</v>
      </c>
      <c r="D98" s="104">
        <v>91</v>
      </c>
      <c r="E98" s="105">
        <f>一覧!W96</f>
        <v>0</v>
      </c>
      <c r="F98" s="117">
        <f>一覧!Y96</f>
        <v>0</v>
      </c>
      <c r="G98" s="106">
        <f>一覧!Z96</f>
        <v>0</v>
      </c>
      <c r="H98" s="107">
        <f>一覧!AA96</f>
        <v>0</v>
      </c>
      <c r="I98" s="115">
        <f>一覧!AC96</f>
        <v>0</v>
      </c>
    </row>
    <row r="99" spans="1:9" x14ac:dyDescent="0.15">
      <c r="A99" s="103">
        <f>一覧!I97</f>
        <v>0</v>
      </c>
      <c r="B99" s="103">
        <f>一覧!J97</f>
        <v>0</v>
      </c>
      <c r="C99" s="103">
        <f>一覧!L97</f>
        <v>0</v>
      </c>
      <c r="D99" s="104">
        <v>92</v>
      </c>
      <c r="E99" s="105">
        <f>一覧!W97</f>
        <v>0</v>
      </c>
      <c r="F99" s="117">
        <f>一覧!Y97</f>
        <v>0</v>
      </c>
      <c r="G99" s="106">
        <f>一覧!Z97</f>
        <v>0</v>
      </c>
      <c r="H99" s="107">
        <f>一覧!AA97</f>
        <v>0</v>
      </c>
      <c r="I99" s="115">
        <f>一覧!AC97</f>
        <v>0</v>
      </c>
    </row>
    <row r="100" spans="1:9" x14ac:dyDescent="0.15">
      <c r="A100" s="103">
        <f>一覧!I98</f>
        <v>0</v>
      </c>
      <c r="B100" s="103">
        <f>一覧!J98</f>
        <v>0</v>
      </c>
      <c r="C100" s="103">
        <f>一覧!L98</f>
        <v>0</v>
      </c>
      <c r="D100" s="104">
        <v>93</v>
      </c>
      <c r="E100" s="105">
        <f>一覧!W98</f>
        <v>0</v>
      </c>
      <c r="F100" s="117">
        <f>一覧!Y98</f>
        <v>0</v>
      </c>
      <c r="G100" s="106">
        <f>一覧!Z98</f>
        <v>0</v>
      </c>
      <c r="H100" s="107">
        <f>一覧!AA98</f>
        <v>0</v>
      </c>
      <c r="I100" s="115">
        <f>一覧!AC98</f>
        <v>0</v>
      </c>
    </row>
    <row r="101" spans="1:9" x14ac:dyDescent="0.15">
      <c r="A101" s="103">
        <f>一覧!I99</f>
        <v>0</v>
      </c>
      <c r="B101" s="103">
        <f>一覧!J99</f>
        <v>0</v>
      </c>
      <c r="C101" s="103">
        <f>一覧!L99</f>
        <v>0</v>
      </c>
      <c r="D101" s="104">
        <v>94</v>
      </c>
      <c r="E101" s="105">
        <f>一覧!W99</f>
        <v>0</v>
      </c>
      <c r="F101" s="117">
        <f>一覧!Y99</f>
        <v>0</v>
      </c>
      <c r="G101" s="106">
        <f>一覧!Z99</f>
        <v>0</v>
      </c>
      <c r="H101" s="107">
        <f>一覧!AA99</f>
        <v>0</v>
      </c>
      <c r="I101" s="115">
        <f>一覧!AC99</f>
        <v>0</v>
      </c>
    </row>
    <row r="102" spans="1:9" x14ac:dyDescent="0.15">
      <c r="A102" s="103">
        <f>一覧!I100</f>
        <v>0</v>
      </c>
      <c r="B102" s="103">
        <f>一覧!J100</f>
        <v>0</v>
      </c>
      <c r="C102" s="103">
        <f>一覧!L100</f>
        <v>0</v>
      </c>
      <c r="D102" s="104">
        <v>95</v>
      </c>
      <c r="E102" s="105">
        <f>一覧!W100</f>
        <v>0</v>
      </c>
      <c r="F102" s="117">
        <f>一覧!Y100</f>
        <v>0</v>
      </c>
      <c r="G102" s="106">
        <f>一覧!Z100</f>
        <v>0</v>
      </c>
      <c r="H102" s="107">
        <f>一覧!AA100</f>
        <v>0</v>
      </c>
      <c r="I102" s="115">
        <f>一覧!AC100</f>
        <v>0</v>
      </c>
    </row>
    <row r="103" spans="1:9" x14ac:dyDescent="0.15">
      <c r="A103" s="103">
        <f>一覧!I101</f>
        <v>0</v>
      </c>
      <c r="B103" s="103">
        <f>一覧!J101</f>
        <v>0</v>
      </c>
      <c r="C103" s="103">
        <f>一覧!L101</f>
        <v>0</v>
      </c>
      <c r="D103" s="104">
        <v>96</v>
      </c>
      <c r="E103" s="105">
        <f>一覧!W101</f>
        <v>0</v>
      </c>
      <c r="F103" s="117">
        <f>一覧!Y101</f>
        <v>0</v>
      </c>
      <c r="G103" s="106">
        <f>一覧!Z101</f>
        <v>0</v>
      </c>
      <c r="H103" s="107">
        <f>一覧!AA101</f>
        <v>0</v>
      </c>
      <c r="I103" s="115">
        <f>一覧!AC101</f>
        <v>0</v>
      </c>
    </row>
    <row r="104" spans="1:9" x14ac:dyDescent="0.15">
      <c r="A104" s="103">
        <f>一覧!I102</f>
        <v>0</v>
      </c>
      <c r="B104" s="103">
        <f>一覧!J102</f>
        <v>0</v>
      </c>
      <c r="C104" s="103">
        <f>一覧!L102</f>
        <v>0</v>
      </c>
      <c r="D104" s="104">
        <v>97</v>
      </c>
      <c r="E104" s="105">
        <f>一覧!W102</f>
        <v>0</v>
      </c>
      <c r="F104" s="117">
        <f>一覧!Y102</f>
        <v>0</v>
      </c>
      <c r="G104" s="106">
        <f>一覧!Z102</f>
        <v>0</v>
      </c>
      <c r="H104" s="107">
        <f>一覧!AA102</f>
        <v>0</v>
      </c>
      <c r="I104" s="115">
        <f>一覧!AC102</f>
        <v>0</v>
      </c>
    </row>
    <row r="105" spans="1:9" x14ac:dyDescent="0.15">
      <c r="A105" s="103">
        <f>一覧!I103</f>
        <v>0</v>
      </c>
      <c r="B105" s="103">
        <f>一覧!J103</f>
        <v>0</v>
      </c>
      <c r="C105" s="103">
        <f>一覧!L103</f>
        <v>0</v>
      </c>
      <c r="D105" s="104">
        <v>98</v>
      </c>
      <c r="E105" s="105">
        <f>一覧!W103</f>
        <v>0</v>
      </c>
      <c r="F105" s="117">
        <f>一覧!Y103</f>
        <v>0</v>
      </c>
      <c r="G105" s="106">
        <f>一覧!Z103</f>
        <v>0</v>
      </c>
      <c r="H105" s="107">
        <f>一覧!AA103</f>
        <v>0</v>
      </c>
      <c r="I105" s="115">
        <f>一覧!AC103</f>
        <v>0</v>
      </c>
    </row>
    <row r="106" spans="1:9" x14ac:dyDescent="0.15">
      <c r="A106" s="103">
        <f>一覧!I104</f>
        <v>0</v>
      </c>
      <c r="B106" s="103">
        <f>一覧!J104</f>
        <v>0</v>
      </c>
      <c r="C106" s="103">
        <f>一覧!L104</f>
        <v>0</v>
      </c>
      <c r="D106" s="104">
        <v>99</v>
      </c>
      <c r="E106" s="105">
        <f>一覧!W104</f>
        <v>0</v>
      </c>
      <c r="F106" s="117">
        <f>一覧!Y104</f>
        <v>0</v>
      </c>
      <c r="G106" s="106">
        <f>一覧!Z104</f>
        <v>0</v>
      </c>
      <c r="H106" s="107">
        <f>一覧!AA104</f>
        <v>0</v>
      </c>
      <c r="I106" s="115">
        <f>一覧!AC104</f>
        <v>0</v>
      </c>
    </row>
    <row r="107" spans="1:9" x14ac:dyDescent="0.15">
      <c r="A107" s="103">
        <f>一覧!I105</f>
        <v>0</v>
      </c>
      <c r="B107" s="103">
        <f>一覧!J105</f>
        <v>0</v>
      </c>
      <c r="C107" s="103">
        <f>一覧!L105</f>
        <v>0</v>
      </c>
      <c r="D107" s="104">
        <v>100</v>
      </c>
      <c r="E107" s="105">
        <f>一覧!W105</f>
        <v>0</v>
      </c>
      <c r="F107" s="117">
        <f>一覧!Y105</f>
        <v>0</v>
      </c>
      <c r="G107" s="106">
        <f>一覧!Z105</f>
        <v>0</v>
      </c>
      <c r="H107" s="107">
        <f>一覧!AA105</f>
        <v>0</v>
      </c>
      <c r="I107" s="115">
        <f>一覧!AC105</f>
        <v>0</v>
      </c>
    </row>
    <row r="108" spans="1:9" x14ac:dyDescent="0.15">
      <c r="A108" s="103">
        <f>一覧!I106</f>
        <v>0</v>
      </c>
      <c r="B108" s="103">
        <f>一覧!J106</f>
        <v>0</v>
      </c>
      <c r="C108" s="103">
        <f>一覧!L106</f>
        <v>0</v>
      </c>
      <c r="D108" s="104">
        <v>101</v>
      </c>
      <c r="E108" s="105">
        <f>一覧!W106</f>
        <v>0</v>
      </c>
      <c r="F108" s="117">
        <f>一覧!Y106</f>
        <v>0</v>
      </c>
      <c r="G108" s="106">
        <f>一覧!Z106</f>
        <v>0</v>
      </c>
      <c r="H108" s="107">
        <f>一覧!AA106</f>
        <v>0</v>
      </c>
      <c r="I108" s="115">
        <f>一覧!AC106</f>
        <v>0</v>
      </c>
    </row>
    <row r="109" spans="1:9" x14ac:dyDescent="0.15">
      <c r="A109" s="103">
        <f>一覧!I107</f>
        <v>0</v>
      </c>
      <c r="B109" s="103">
        <f>一覧!J107</f>
        <v>0</v>
      </c>
      <c r="C109" s="103">
        <f>一覧!L107</f>
        <v>0</v>
      </c>
      <c r="D109" s="104">
        <v>102</v>
      </c>
      <c r="E109" s="105">
        <f>一覧!W107</f>
        <v>0</v>
      </c>
      <c r="F109" s="117">
        <f>一覧!Y107</f>
        <v>0</v>
      </c>
      <c r="G109" s="106">
        <f>一覧!Z107</f>
        <v>0</v>
      </c>
      <c r="H109" s="107">
        <f>一覧!AA107</f>
        <v>0</v>
      </c>
      <c r="I109" s="115">
        <f>一覧!AC107</f>
        <v>0</v>
      </c>
    </row>
    <row r="110" spans="1:9" x14ac:dyDescent="0.15">
      <c r="A110" s="103">
        <f>一覧!I108</f>
        <v>0</v>
      </c>
      <c r="B110" s="103">
        <f>一覧!J108</f>
        <v>0</v>
      </c>
      <c r="C110" s="103">
        <f>一覧!L108</f>
        <v>0</v>
      </c>
      <c r="D110" s="104">
        <v>103</v>
      </c>
      <c r="E110" s="105">
        <f>一覧!W108</f>
        <v>0</v>
      </c>
      <c r="F110" s="117">
        <f>一覧!Y108</f>
        <v>0</v>
      </c>
      <c r="G110" s="106">
        <f>一覧!Z108</f>
        <v>0</v>
      </c>
      <c r="H110" s="107">
        <f>一覧!AA108</f>
        <v>0</v>
      </c>
      <c r="I110" s="115">
        <f>一覧!AC108</f>
        <v>0</v>
      </c>
    </row>
    <row r="111" spans="1:9" x14ac:dyDescent="0.15">
      <c r="A111" s="103">
        <f>一覧!I109</f>
        <v>0</v>
      </c>
      <c r="B111" s="103">
        <f>一覧!J109</f>
        <v>0</v>
      </c>
      <c r="C111" s="103">
        <f>一覧!L109</f>
        <v>0</v>
      </c>
      <c r="D111" s="104">
        <v>104</v>
      </c>
      <c r="E111" s="105">
        <f>一覧!W109</f>
        <v>0</v>
      </c>
      <c r="F111" s="117">
        <f>一覧!Y109</f>
        <v>0</v>
      </c>
      <c r="G111" s="106">
        <f>一覧!Z109</f>
        <v>0</v>
      </c>
      <c r="H111" s="107">
        <f>一覧!AA109</f>
        <v>0</v>
      </c>
      <c r="I111" s="115">
        <f>一覧!AC109</f>
        <v>0</v>
      </c>
    </row>
    <row r="112" spans="1:9" x14ac:dyDescent="0.15">
      <c r="A112" s="103">
        <f>一覧!I110</f>
        <v>0</v>
      </c>
      <c r="B112" s="103">
        <f>一覧!J110</f>
        <v>0</v>
      </c>
      <c r="C112" s="103">
        <f>一覧!L110</f>
        <v>0</v>
      </c>
      <c r="D112" s="104">
        <v>105</v>
      </c>
      <c r="E112" s="105">
        <f>一覧!W110</f>
        <v>0</v>
      </c>
      <c r="F112" s="117">
        <f>一覧!Y110</f>
        <v>0</v>
      </c>
      <c r="G112" s="106">
        <f>一覧!Z110</f>
        <v>0</v>
      </c>
      <c r="H112" s="107">
        <f>一覧!AA110</f>
        <v>0</v>
      </c>
      <c r="I112" s="115">
        <f>一覧!AC110</f>
        <v>0</v>
      </c>
    </row>
    <row r="113" spans="1:9" x14ac:dyDescent="0.15">
      <c r="A113" s="103">
        <f>一覧!I111</f>
        <v>0</v>
      </c>
      <c r="B113" s="103">
        <f>一覧!J111</f>
        <v>0</v>
      </c>
      <c r="C113" s="103">
        <f>一覧!L111</f>
        <v>0</v>
      </c>
      <c r="D113" s="104">
        <v>106</v>
      </c>
      <c r="E113" s="105">
        <f>一覧!W111</f>
        <v>0</v>
      </c>
      <c r="F113" s="117">
        <f>一覧!Y111</f>
        <v>0</v>
      </c>
      <c r="G113" s="106">
        <f>一覧!Z111</f>
        <v>0</v>
      </c>
      <c r="H113" s="107">
        <f>一覧!AA111</f>
        <v>0</v>
      </c>
      <c r="I113" s="115">
        <f>一覧!AC111</f>
        <v>0</v>
      </c>
    </row>
    <row r="114" spans="1:9" x14ac:dyDescent="0.15">
      <c r="A114" s="103">
        <f>一覧!I112</f>
        <v>0</v>
      </c>
      <c r="B114" s="103">
        <f>一覧!J112</f>
        <v>0</v>
      </c>
      <c r="C114" s="103">
        <f>一覧!L112</f>
        <v>0</v>
      </c>
      <c r="D114" s="104">
        <v>107</v>
      </c>
      <c r="E114" s="105">
        <f>一覧!W112</f>
        <v>0</v>
      </c>
      <c r="F114" s="117">
        <f>一覧!Y112</f>
        <v>0</v>
      </c>
      <c r="G114" s="106">
        <f>一覧!Z112</f>
        <v>0</v>
      </c>
      <c r="H114" s="107">
        <f>一覧!AA112</f>
        <v>0</v>
      </c>
      <c r="I114" s="115">
        <f>一覧!AC112</f>
        <v>0</v>
      </c>
    </row>
    <row r="115" spans="1:9" x14ac:dyDescent="0.15">
      <c r="A115" s="103">
        <f>一覧!I113</f>
        <v>0</v>
      </c>
      <c r="B115" s="103">
        <f>一覧!J113</f>
        <v>0</v>
      </c>
      <c r="C115" s="103">
        <f>一覧!L113</f>
        <v>0</v>
      </c>
      <c r="D115" s="104">
        <v>108</v>
      </c>
      <c r="E115" s="105">
        <f>一覧!W113</f>
        <v>0</v>
      </c>
      <c r="F115" s="117">
        <f>一覧!Y113</f>
        <v>0</v>
      </c>
      <c r="G115" s="106">
        <f>一覧!Z113</f>
        <v>0</v>
      </c>
      <c r="H115" s="107">
        <f>一覧!AA113</f>
        <v>0</v>
      </c>
      <c r="I115" s="115">
        <f>一覧!AC113</f>
        <v>0</v>
      </c>
    </row>
    <row r="116" spans="1:9" x14ac:dyDescent="0.15">
      <c r="A116" s="103">
        <f>一覧!I114</f>
        <v>0</v>
      </c>
      <c r="B116" s="103">
        <f>一覧!J114</f>
        <v>0</v>
      </c>
      <c r="C116" s="103">
        <f>一覧!L114</f>
        <v>0</v>
      </c>
      <c r="D116" s="104">
        <v>109</v>
      </c>
      <c r="E116" s="105">
        <f>一覧!W114</f>
        <v>0</v>
      </c>
      <c r="F116" s="117">
        <f>一覧!Y114</f>
        <v>0</v>
      </c>
      <c r="G116" s="106">
        <f>一覧!Z114</f>
        <v>0</v>
      </c>
      <c r="H116" s="107">
        <f>一覧!AA114</f>
        <v>0</v>
      </c>
      <c r="I116" s="115">
        <f>一覧!AC114</f>
        <v>0</v>
      </c>
    </row>
    <row r="117" spans="1:9" x14ac:dyDescent="0.15">
      <c r="A117" s="103">
        <f>一覧!I115</f>
        <v>0</v>
      </c>
      <c r="B117" s="103">
        <f>一覧!J115</f>
        <v>0</v>
      </c>
      <c r="C117" s="103">
        <f>一覧!L115</f>
        <v>0</v>
      </c>
      <c r="D117" s="104">
        <v>110</v>
      </c>
      <c r="E117" s="105">
        <f>一覧!W115</f>
        <v>0</v>
      </c>
      <c r="F117" s="117">
        <f>一覧!Y115</f>
        <v>0</v>
      </c>
      <c r="G117" s="106">
        <f>一覧!Z115</f>
        <v>0</v>
      </c>
      <c r="H117" s="107">
        <f>一覧!AA115</f>
        <v>0</v>
      </c>
      <c r="I117" s="115">
        <f>一覧!AC115</f>
        <v>0</v>
      </c>
    </row>
    <row r="118" spans="1:9" x14ac:dyDescent="0.15">
      <c r="A118" s="103">
        <f>一覧!I116</f>
        <v>0</v>
      </c>
      <c r="B118" s="103">
        <f>一覧!J116</f>
        <v>0</v>
      </c>
      <c r="C118" s="103">
        <f>一覧!L116</f>
        <v>0</v>
      </c>
      <c r="D118" s="104">
        <v>111</v>
      </c>
      <c r="E118" s="105">
        <f>一覧!W116</f>
        <v>0</v>
      </c>
      <c r="F118" s="117">
        <f>一覧!Y116</f>
        <v>0</v>
      </c>
      <c r="G118" s="106">
        <f>一覧!Z116</f>
        <v>0</v>
      </c>
      <c r="H118" s="107">
        <f>一覧!AA116</f>
        <v>0</v>
      </c>
      <c r="I118" s="115">
        <f>一覧!AC116</f>
        <v>0</v>
      </c>
    </row>
    <row r="119" spans="1:9" x14ac:dyDescent="0.15">
      <c r="A119" s="103">
        <f>一覧!I117</f>
        <v>0</v>
      </c>
      <c r="B119" s="103">
        <f>一覧!J117</f>
        <v>0</v>
      </c>
      <c r="C119" s="103">
        <f>一覧!L117</f>
        <v>0</v>
      </c>
      <c r="D119" s="104">
        <v>112</v>
      </c>
      <c r="E119" s="105">
        <f>一覧!W117</f>
        <v>0</v>
      </c>
      <c r="F119" s="117">
        <f>一覧!Y117</f>
        <v>0</v>
      </c>
      <c r="G119" s="106">
        <f>一覧!Z117</f>
        <v>0</v>
      </c>
      <c r="H119" s="107">
        <f>一覧!AA117</f>
        <v>0</v>
      </c>
      <c r="I119" s="115">
        <f>一覧!AC117</f>
        <v>0</v>
      </c>
    </row>
    <row r="120" spans="1:9" x14ac:dyDescent="0.15">
      <c r="A120" s="103">
        <f>一覧!I118</f>
        <v>0</v>
      </c>
      <c r="B120" s="103">
        <f>一覧!J118</f>
        <v>0</v>
      </c>
      <c r="C120" s="103">
        <f>一覧!L118</f>
        <v>0</v>
      </c>
      <c r="D120" s="104">
        <v>113</v>
      </c>
      <c r="E120" s="105">
        <f>一覧!W118</f>
        <v>0</v>
      </c>
      <c r="F120" s="117">
        <f>一覧!Y118</f>
        <v>0</v>
      </c>
      <c r="G120" s="106">
        <f>一覧!Z118</f>
        <v>0</v>
      </c>
      <c r="H120" s="107">
        <f>一覧!AA118</f>
        <v>0</v>
      </c>
      <c r="I120" s="115">
        <f>一覧!AC118</f>
        <v>0</v>
      </c>
    </row>
    <row r="121" spans="1:9" x14ac:dyDescent="0.15">
      <c r="A121" s="103">
        <f>一覧!I119</f>
        <v>0</v>
      </c>
      <c r="B121" s="103">
        <f>一覧!J119</f>
        <v>0</v>
      </c>
      <c r="C121" s="103">
        <f>一覧!L119</f>
        <v>0</v>
      </c>
      <c r="D121" s="104">
        <v>114</v>
      </c>
      <c r="E121" s="105">
        <f>一覧!W119</f>
        <v>0</v>
      </c>
      <c r="F121" s="117">
        <f>一覧!Y119</f>
        <v>0</v>
      </c>
      <c r="G121" s="106">
        <f>一覧!Z119</f>
        <v>0</v>
      </c>
      <c r="H121" s="107">
        <f>一覧!AA119</f>
        <v>0</v>
      </c>
      <c r="I121" s="115">
        <f>一覧!AC119</f>
        <v>0</v>
      </c>
    </row>
    <row r="122" spans="1:9" x14ac:dyDescent="0.15">
      <c r="A122" s="103">
        <f>一覧!I120</f>
        <v>0</v>
      </c>
      <c r="B122" s="103">
        <f>一覧!J120</f>
        <v>0</v>
      </c>
      <c r="C122" s="103">
        <f>一覧!L120</f>
        <v>0</v>
      </c>
      <c r="D122" s="104">
        <v>115</v>
      </c>
      <c r="E122" s="105">
        <f>一覧!W120</f>
        <v>0</v>
      </c>
      <c r="F122" s="117">
        <f>一覧!Y120</f>
        <v>0</v>
      </c>
      <c r="G122" s="106">
        <f>一覧!Z120</f>
        <v>0</v>
      </c>
      <c r="H122" s="107">
        <f>一覧!AA120</f>
        <v>0</v>
      </c>
      <c r="I122" s="115">
        <f>一覧!AC120</f>
        <v>0</v>
      </c>
    </row>
    <row r="123" spans="1:9" x14ac:dyDescent="0.15">
      <c r="A123" s="103">
        <f>一覧!I121</f>
        <v>0</v>
      </c>
      <c r="B123" s="103">
        <f>一覧!J121</f>
        <v>0</v>
      </c>
      <c r="C123" s="103">
        <f>一覧!L121</f>
        <v>0</v>
      </c>
      <c r="D123" s="104">
        <v>116</v>
      </c>
      <c r="E123" s="105">
        <f>一覧!W121</f>
        <v>0</v>
      </c>
      <c r="F123" s="117">
        <f>一覧!Y121</f>
        <v>0</v>
      </c>
      <c r="G123" s="106">
        <f>一覧!Z121</f>
        <v>0</v>
      </c>
      <c r="H123" s="107">
        <f>一覧!AA121</f>
        <v>0</v>
      </c>
      <c r="I123" s="115">
        <f>一覧!AC121</f>
        <v>0</v>
      </c>
    </row>
    <row r="124" spans="1:9" x14ac:dyDescent="0.15">
      <c r="A124" s="103">
        <f>一覧!I122</f>
        <v>0</v>
      </c>
      <c r="B124" s="103">
        <f>一覧!J122</f>
        <v>0</v>
      </c>
      <c r="C124" s="103">
        <f>一覧!L122</f>
        <v>0</v>
      </c>
      <c r="D124" s="104">
        <v>117</v>
      </c>
      <c r="E124" s="105">
        <f>一覧!W122</f>
        <v>0</v>
      </c>
      <c r="F124" s="117">
        <f>一覧!Y122</f>
        <v>0</v>
      </c>
      <c r="G124" s="106">
        <f>一覧!Z122</f>
        <v>0</v>
      </c>
      <c r="H124" s="107">
        <f>一覧!AA122</f>
        <v>0</v>
      </c>
      <c r="I124" s="115">
        <f>一覧!AC122</f>
        <v>0</v>
      </c>
    </row>
    <row r="125" spans="1:9" x14ac:dyDescent="0.15">
      <c r="A125" s="103">
        <f>一覧!I123</f>
        <v>0</v>
      </c>
      <c r="B125" s="103">
        <f>一覧!J123</f>
        <v>0</v>
      </c>
      <c r="C125" s="103">
        <f>一覧!L123</f>
        <v>0</v>
      </c>
      <c r="D125" s="104">
        <v>118</v>
      </c>
      <c r="E125" s="105">
        <f>一覧!W123</f>
        <v>0</v>
      </c>
      <c r="F125" s="117">
        <f>一覧!Y123</f>
        <v>0</v>
      </c>
      <c r="G125" s="106">
        <f>一覧!Z123</f>
        <v>0</v>
      </c>
      <c r="H125" s="107">
        <f>一覧!AA123</f>
        <v>0</v>
      </c>
      <c r="I125" s="115">
        <f>一覧!AC123</f>
        <v>0</v>
      </c>
    </row>
    <row r="126" spans="1:9" x14ac:dyDescent="0.15">
      <c r="A126" s="103">
        <f>一覧!I124</f>
        <v>0</v>
      </c>
      <c r="B126" s="103">
        <f>一覧!J124</f>
        <v>0</v>
      </c>
      <c r="C126" s="103">
        <f>一覧!L124</f>
        <v>0</v>
      </c>
      <c r="D126" s="104">
        <v>119</v>
      </c>
      <c r="E126" s="105">
        <f>一覧!W124</f>
        <v>0</v>
      </c>
      <c r="F126" s="117">
        <f>一覧!Y124</f>
        <v>0</v>
      </c>
      <c r="G126" s="106">
        <f>一覧!Z124</f>
        <v>0</v>
      </c>
      <c r="H126" s="107">
        <f>一覧!AA124</f>
        <v>0</v>
      </c>
      <c r="I126" s="115">
        <f>一覧!AC124</f>
        <v>0</v>
      </c>
    </row>
    <row r="127" spans="1:9" x14ac:dyDescent="0.15">
      <c r="A127" s="103">
        <f>一覧!I125</f>
        <v>0</v>
      </c>
      <c r="B127" s="103">
        <f>一覧!J125</f>
        <v>0</v>
      </c>
      <c r="C127" s="103">
        <f>一覧!L125</f>
        <v>0</v>
      </c>
      <c r="D127" s="104">
        <v>120</v>
      </c>
      <c r="E127" s="105">
        <f>一覧!W125</f>
        <v>0</v>
      </c>
      <c r="F127" s="117">
        <f>一覧!Y125</f>
        <v>0</v>
      </c>
      <c r="G127" s="106">
        <f>一覧!Z125</f>
        <v>0</v>
      </c>
      <c r="H127" s="107">
        <f>一覧!AA125</f>
        <v>0</v>
      </c>
      <c r="I127" s="115">
        <f>一覧!AC125</f>
        <v>0</v>
      </c>
    </row>
    <row r="128" spans="1:9" x14ac:dyDescent="0.15">
      <c r="A128" s="103">
        <f>一覧!I126</f>
        <v>0</v>
      </c>
      <c r="B128" s="103">
        <f>一覧!J126</f>
        <v>0</v>
      </c>
      <c r="C128" s="103">
        <f>一覧!L126</f>
        <v>0</v>
      </c>
      <c r="D128" s="104">
        <v>121</v>
      </c>
      <c r="E128" s="105">
        <f>一覧!W126</f>
        <v>0</v>
      </c>
      <c r="F128" s="117">
        <f>一覧!Y126</f>
        <v>0</v>
      </c>
      <c r="G128" s="106">
        <f>一覧!Z126</f>
        <v>0</v>
      </c>
      <c r="H128" s="107">
        <f>一覧!AA126</f>
        <v>0</v>
      </c>
      <c r="I128" s="115">
        <f>一覧!AC126</f>
        <v>0</v>
      </c>
    </row>
    <row r="129" spans="1:9" x14ac:dyDescent="0.15">
      <c r="A129" s="103">
        <f>一覧!I127</f>
        <v>0</v>
      </c>
      <c r="B129" s="103">
        <f>一覧!J127</f>
        <v>0</v>
      </c>
      <c r="C129" s="103">
        <f>一覧!L127</f>
        <v>0</v>
      </c>
      <c r="D129" s="104">
        <v>122</v>
      </c>
      <c r="E129" s="105">
        <f>一覧!W127</f>
        <v>0</v>
      </c>
      <c r="F129" s="117">
        <f>一覧!Y127</f>
        <v>0</v>
      </c>
      <c r="G129" s="106">
        <f>一覧!Z127</f>
        <v>0</v>
      </c>
      <c r="H129" s="107">
        <f>一覧!AA127</f>
        <v>0</v>
      </c>
      <c r="I129" s="115">
        <f>一覧!AC127</f>
        <v>0</v>
      </c>
    </row>
    <row r="130" spans="1:9" x14ac:dyDescent="0.15">
      <c r="A130" s="103">
        <f>一覧!I128</f>
        <v>0</v>
      </c>
      <c r="B130" s="103">
        <f>一覧!J128</f>
        <v>0</v>
      </c>
      <c r="C130" s="103">
        <f>一覧!L128</f>
        <v>0</v>
      </c>
      <c r="D130" s="104">
        <v>123</v>
      </c>
      <c r="E130" s="105">
        <f>一覧!W128</f>
        <v>0</v>
      </c>
      <c r="F130" s="117">
        <f>一覧!Y128</f>
        <v>0</v>
      </c>
      <c r="G130" s="106">
        <f>一覧!Z128</f>
        <v>0</v>
      </c>
      <c r="H130" s="107">
        <f>一覧!AA128</f>
        <v>0</v>
      </c>
      <c r="I130" s="115">
        <f>一覧!AC128</f>
        <v>0</v>
      </c>
    </row>
    <row r="131" spans="1:9" x14ac:dyDescent="0.15">
      <c r="A131" s="103">
        <f>一覧!I129</f>
        <v>0</v>
      </c>
      <c r="B131" s="103">
        <f>一覧!J129</f>
        <v>0</v>
      </c>
      <c r="C131" s="103">
        <f>一覧!L129</f>
        <v>0</v>
      </c>
      <c r="D131" s="104">
        <v>124</v>
      </c>
      <c r="E131" s="105">
        <f>一覧!W129</f>
        <v>0</v>
      </c>
      <c r="F131" s="117">
        <f>一覧!Y129</f>
        <v>0</v>
      </c>
      <c r="G131" s="106">
        <f>一覧!Z129</f>
        <v>0</v>
      </c>
      <c r="H131" s="107">
        <f>一覧!AA129</f>
        <v>0</v>
      </c>
      <c r="I131" s="115">
        <f>一覧!AC129</f>
        <v>0</v>
      </c>
    </row>
    <row r="132" spans="1:9" x14ac:dyDescent="0.15">
      <c r="A132" s="103">
        <f>一覧!I130</f>
        <v>0</v>
      </c>
      <c r="B132" s="103">
        <f>一覧!J130</f>
        <v>0</v>
      </c>
      <c r="C132" s="103">
        <f>一覧!L130</f>
        <v>0</v>
      </c>
      <c r="D132" s="104">
        <v>125</v>
      </c>
      <c r="E132" s="105">
        <f>一覧!W130</f>
        <v>0</v>
      </c>
      <c r="F132" s="117">
        <f>一覧!Y130</f>
        <v>0</v>
      </c>
      <c r="G132" s="106">
        <f>一覧!Z130</f>
        <v>0</v>
      </c>
      <c r="H132" s="107">
        <f>一覧!AA130</f>
        <v>0</v>
      </c>
      <c r="I132" s="115">
        <f>一覧!AC130</f>
        <v>0</v>
      </c>
    </row>
    <row r="133" spans="1:9" x14ac:dyDescent="0.15">
      <c r="A133" s="103">
        <f>一覧!I131</f>
        <v>0</v>
      </c>
      <c r="B133" s="103">
        <f>一覧!J131</f>
        <v>0</v>
      </c>
      <c r="C133" s="103">
        <f>一覧!L131</f>
        <v>0</v>
      </c>
      <c r="D133" s="104">
        <v>126</v>
      </c>
      <c r="E133" s="105">
        <f>一覧!W131</f>
        <v>0</v>
      </c>
      <c r="F133" s="117">
        <f>一覧!Y131</f>
        <v>0</v>
      </c>
      <c r="G133" s="106">
        <f>一覧!Z131</f>
        <v>0</v>
      </c>
      <c r="H133" s="107">
        <f>一覧!AA131</f>
        <v>0</v>
      </c>
      <c r="I133" s="115">
        <f>一覧!AC131</f>
        <v>0</v>
      </c>
    </row>
    <row r="134" spans="1:9" x14ac:dyDescent="0.15">
      <c r="A134" s="103">
        <f>一覧!I132</f>
        <v>0</v>
      </c>
      <c r="B134" s="103">
        <f>一覧!J132</f>
        <v>0</v>
      </c>
      <c r="C134" s="103">
        <f>一覧!L132</f>
        <v>0</v>
      </c>
      <c r="D134" s="104">
        <v>127</v>
      </c>
      <c r="E134" s="105">
        <f>一覧!W132</f>
        <v>0</v>
      </c>
      <c r="F134" s="117">
        <f>一覧!Y132</f>
        <v>0</v>
      </c>
      <c r="G134" s="106">
        <f>一覧!Z132</f>
        <v>0</v>
      </c>
      <c r="H134" s="107">
        <f>一覧!AA132</f>
        <v>0</v>
      </c>
      <c r="I134" s="115">
        <f>一覧!AC132</f>
        <v>0</v>
      </c>
    </row>
    <row r="135" spans="1:9" x14ac:dyDescent="0.15">
      <c r="A135" s="103">
        <f>一覧!I133</f>
        <v>0</v>
      </c>
      <c r="B135" s="103">
        <f>一覧!J133</f>
        <v>0</v>
      </c>
      <c r="C135" s="103">
        <f>一覧!L133</f>
        <v>0</v>
      </c>
      <c r="D135" s="104">
        <v>128</v>
      </c>
      <c r="E135" s="105">
        <f>一覧!W133</f>
        <v>0</v>
      </c>
      <c r="F135" s="117">
        <f>一覧!Y133</f>
        <v>0</v>
      </c>
      <c r="G135" s="106">
        <f>一覧!Z133</f>
        <v>0</v>
      </c>
      <c r="H135" s="107">
        <f>一覧!AA133</f>
        <v>0</v>
      </c>
      <c r="I135" s="115">
        <f>一覧!AC133</f>
        <v>0</v>
      </c>
    </row>
    <row r="136" spans="1:9" x14ac:dyDescent="0.15">
      <c r="A136" s="103">
        <f>一覧!I134</f>
        <v>0</v>
      </c>
      <c r="B136" s="103">
        <f>一覧!J134</f>
        <v>0</v>
      </c>
      <c r="C136" s="103">
        <f>一覧!L134</f>
        <v>0</v>
      </c>
      <c r="D136" s="104">
        <v>129</v>
      </c>
      <c r="E136" s="105">
        <f>一覧!W134</f>
        <v>0</v>
      </c>
      <c r="F136" s="117">
        <f>一覧!Y134</f>
        <v>0</v>
      </c>
      <c r="G136" s="106">
        <f>一覧!Z134</f>
        <v>0</v>
      </c>
      <c r="H136" s="107">
        <f>一覧!AA134</f>
        <v>0</v>
      </c>
      <c r="I136" s="115">
        <f>一覧!AC134</f>
        <v>0</v>
      </c>
    </row>
    <row r="137" spans="1:9" x14ac:dyDescent="0.15">
      <c r="A137" s="103">
        <f>一覧!I135</f>
        <v>0</v>
      </c>
      <c r="B137" s="103">
        <f>一覧!J135</f>
        <v>0</v>
      </c>
      <c r="C137" s="103">
        <f>一覧!L135</f>
        <v>0</v>
      </c>
      <c r="D137" s="104">
        <v>130</v>
      </c>
      <c r="E137" s="105">
        <f>一覧!W135</f>
        <v>0</v>
      </c>
      <c r="F137" s="117">
        <f>一覧!Y135</f>
        <v>0</v>
      </c>
      <c r="G137" s="106">
        <f>一覧!Z135</f>
        <v>0</v>
      </c>
      <c r="H137" s="107">
        <f>一覧!AA135</f>
        <v>0</v>
      </c>
      <c r="I137" s="115">
        <f>一覧!AC135</f>
        <v>0</v>
      </c>
    </row>
    <row r="138" spans="1:9" x14ac:dyDescent="0.15">
      <c r="A138" s="103">
        <f>一覧!I136</f>
        <v>0</v>
      </c>
      <c r="B138" s="103">
        <f>一覧!J136</f>
        <v>0</v>
      </c>
      <c r="C138" s="103">
        <f>一覧!L136</f>
        <v>0</v>
      </c>
      <c r="D138" s="104">
        <v>131</v>
      </c>
      <c r="E138" s="105">
        <f>一覧!W136</f>
        <v>0</v>
      </c>
      <c r="F138" s="117">
        <f>一覧!Y136</f>
        <v>0</v>
      </c>
      <c r="G138" s="106">
        <f>一覧!Z136</f>
        <v>0</v>
      </c>
      <c r="H138" s="107">
        <f>一覧!AA136</f>
        <v>0</v>
      </c>
      <c r="I138" s="115">
        <f>一覧!AC136</f>
        <v>0</v>
      </c>
    </row>
    <row r="139" spans="1:9" x14ac:dyDescent="0.15">
      <c r="A139" s="103">
        <f>一覧!I137</f>
        <v>0</v>
      </c>
      <c r="B139" s="103">
        <f>一覧!J137</f>
        <v>0</v>
      </c>
      <c r="C139" s="103">
        <f>一覧!L137</f>
        <v>0</v>
      </c>
      <c r="D139" s="104">
        <v>132</v>
      </c>
      <c r="E139" s="105">
        <f>一覧!W137</f>
        <v>0</v>
      </c>
      <c r="F139" s="117">
        <f>一覧!Y137</f>
        <v>0</v>
      </c>
      <c r="G139" s="106">
        <f>一覧!Z137</f>
        <v>0</v>
      </c>
      <c r="H139" s="107">
        <f>一覧!AA137</f>
        <v>0</v>
      </c>
      <c r="I139" s="115">
        <f>一覧!AC137</f>
        <v>0</v>
      </c>
    </row>
    <row r="140" spans="1:9" x14ac:dyDescent="0.15">
      <c r="A140" s="103">
        <f>一覧!I138</f>
        <v>0</v>
      </c>
      <c r="B140" s="103">
        <f>一覧!J138</f>
        <v>0</v>
      </c>
      <c r="C140" s="103">
        <f>一覧!L138</f>
        <v>0</v>
      </c>
      <c r="D140" s="104">
        <v>133</v>
      </c>
      <c r="E140" s="105">
        <f>一覧!W138</f>
        <v>0</v>
      </c>
      <c r="F140" s="117">
        <f>一覧!Y138</f>
        <v>0</v>
      </c>
      <c r="G140" s="106">
        <f>一覧!Z138</f>
        <v>0</v>
      </c>
      <c r="H140" s="107">
        <f>一覧!AA138</f>
        <v>0</v>
      </c>
      <c r="I140" s="115">
        <f>一覧!AC138</f>
        <v>0</v>
      </c>
    </row>
    <row r="141" spans="1:9" x14ac:dyDescent="0.15">
      <c r="A141" s="103">
        <f>一覧!I139</f>
        <v>0</v>
      </c>
      <c r="B141" s="103">
        <f>一覧!J139</f>
        <v>0</v>
      </c>
      <c r="C141" s="103">
        <f>一覧!L139</f>
        <v>0</v>
      </c>
      <c r="D141" s="104">
        <v>134</v>
      </c>
      <c r="E141" s="105">
        <f>一覧!W139</f>
        <v>0</v>
      </c>
      <c r="F141" s="117">
        <f>一覧!Y139</f>
        <v>0</v>
      </c>
      <c r="G141" s="106">
        <f>一覧!Z139</f>
        <v>0</v>
      </c>
      <c r="H141" s="107">
        <f>一覧!AA139</f>
        <v>0</v>
      </c>
      <c r="I141" s="115">
        <f>一覧!AC139</f>
        <v>0</v>
      </c>
    </row>
    <row r="142" spans="1:9" x14ac:dyDescent="0.15">
      <c r="A142" s="103">
        <f>一覧!I140</f>
        <v>0</v>
      </c>
      <c r="B142" s="103">
        <f>一覧!J140</f>
        <v>0</v>
      </c>
      <c r="C142" s="103">
        <f>一覧!L140</f>
        <v>0</v>
      </c>
      <c r="D142" s="104">
        <v>135</v>
      </c>
      <c r="E142" s="105">
        <f>一覧!W140</f>
        <v>0</v>
      </c>
      <c r="F142" s="117">
        <f>一覧!Y140</f>
        <v>0</v>
      </c>
      <c r="G142" s="106">
        <f>一覧!Z140</f>
        <v>0</v>
      </c>
      <c r="H142" s="107">
        <f>一覧!AA140</f>
        <v>0</v>
      </c>
      <c r="I142" s="115">
        <f>一覧!AC140</f>
        <v>0</v>
      </c>
    </row>
    <row r="143" spans="1:9" x14ac:dyDescent="0.15">
      <c r="A143" s="103">
        <f>一覧!I141</f>
        <v>0</v>
      </c>
      <c r="B143" s="103">
        <f>一覧!J141</f>
        <v>0</v>
      </c>
      <c r="C143" s="103">
        <f>一覧!L141</f>
        <v>0</v>
      </c>
      <c r="D143" s="104">
        <v>136</v>
      </c>
      <c r="E143" s="105">
        <f>一覧!W141</f>
        <v>0</v>
      </c>
      <c r="F143" s="117">
        <f>一覧!Y141</f>
        <v>0</v>
      </c>
      <c r="G143" s="106">
        <f>一覧!Z141</f>
        <v>0</v>
      </c>
      <c r="H143" s="107">
        <f>一覧!AA141</f>
        <v>0</v>
      </c>
      <c r="I143" s="115">
        <f>一覧!AC141</f>
        <v>0</v>
      </c>
    </row>
    <row r="144" spans="1:9" x14ac:dyDescent="0.15">
      <c r="A144" s="103">
        <f>一覧!I142</f>
        <v>0</v>
      </c>
      <c r="B144" s="103">
        <f>一覧!J142</f>
        <v>0</v>
      </c>
      <c r="C144" s="103">
        <f>一覧!L142</f>
        <v>0</v>
      </c>
      <c r="D144" s="104">
        <v>137</v>
      </c>
      <c r="E144" s="105">
        <f>一覧!W142</f>
        <v>0</v>
      </c>
      <c r="F144" s="117">
        <f>一覧!Y142</f>
        <v>0</v>
      </c>
      <c r="G144" s="106">
        <f>一覧!Z142</f>
        <v>0</v>
      </c>
      <c r="H144" s="107">
        <f>一覧!AA142</f>
        <v>0</v>
      </c>
      <c r="I144" s="115">
        <f>一覧!AC142</f>
        <v>0</v>
      </c>
    </row>
    <row r="145" spans="1:9" x14ac:dyDescent="0.15">
      <c r="A145" s="103">
        <f>一覧!I143</f>
        <v>0</v>
      </c>
      <c r="B145" s="103">
        <f>一覧!J143</f>
        <v>0</v>
      </c>
      <c r="C145" s="103">
        <f>一覧!L143</f>
        <v>0</v>
      </c>
      <c r="D145" s="104">
        <v>138</v>
      </c>
      <c r="E145" s="105">
        <f>一覧!W143</f>
        <v>0</v>
      </c>
      <c r="F145" s="117">
        <f>一覧!Y143</f>
        <v>0</v>
      </c>
      <c r="G145" s="106">
        <f>一覧!Z143</f>
        <v>0</v>
      </c>
      <c r="H145" s="107">
        <f>一覧!AA143</f>
        <v>0</v>
      </c>
      <c r="I145" s="115">
        <f>一覧!AC143</f>
        <v>0</v>
      </c>
    </row>
    <row r="146" spans="1:9" x14ac:dyDescent="0.15">
      <c r="A146" s="103">
        <f>一覧!I144</f>
        <v>0</v>
      </c>
      <c r="B146" s="103">
        <f>一覧!J144</f>
        <v>0</v>
      </c>
      <c r="C146" s="103">
        <f>一覧!L144</f>
        <v>0</v>
      </c>
      <c r="D146" s="104">
        <v>139</v>
      </c>
      <c r="E146" s="105">
        <f>一覧!W144</f>
        <v>0</v>
      </c>
      <c r="F146" s="117">
        <f>一覧!Y144</f>
        <v>0</v>
      </c>
      <c r="G146" s="106">
        <f>一覧!Z144</f>
        <v>0</v>
      </c>
      <c r="H146" s="107">
        <f>一覧!AA144</f>
        <v>0</v>
      </c>
      <c r="I146" s="115">
        <f>一覧!AC144</f>
        <v>0</v>
      </c>
    </row>
    <row r="147" spans="1:9" x14ac:dyDescent="0.15">
      <c r="A147" s="103">
        <f>一覧!I145</f>
        <v>0</v>
      </c>
      <c r="B147" s="103">
        <f>一覧!J145</f>
        <v>0</v>
      </c>
      <c r="C147" s="103">
        <f>一覧!L145</f>
        <v>0</v>
      </c>
      <c r="D147" s="104">
        <v>140</v>
      </c>
      <c r="E147" s="105">
        <f>一覧!W145</f>
        <v>0</v>
      </c>
      <c r="F147" s="117">
        <f>一覧!Y145</f>
        <v>0</v>
      </c>
      <c r="G147" s="106">
        <f>一覧!Z145</f>
        <v>0</v>
      </c>
      <c r="H147" s="107">
        <f>一覧!AA145</f>
        <v>0</v>
      </c>
      <c r="I147" s="115">
        <f>一覧!AC145</f>
        <v>0</v>
      </c>
    </row>
    <row r="148" spans="1:9" x14ac:dyDescent="0.15">
      <c r="A148" s="103">
        <f>一覧!I146</f>
        <v>0</v>
      </c>
      <c r="B148" s="103">
        <f>一覧!J146</f>
        <v>0</v>
      </c>
      <c r="C148" s="103">
        <f>一覧!L146</f>
        <v>0</v>
      </c>
      <c r="D148" s="104">
        <v>141</v>
      </c>
      <c r="E148" s="105">
        <f>一覧!W146</f>
        <v>0</v>
      </c>
      <c r="F148" s="117">
        <f>一覧!Y146</f>
        <v>0</v>
      </c>
      <c r="G148" s="106">
        <f>一覧!Z146</f>
        <v>0</v>
      </c>
      <c r="H148" s="107">
        <f>一覧!AA146</f>
        <v>0</v>
      </c>
      <c r="I148" s="115">
        <f>一覧!AC146</f>
        <v>0</v>
      </c>
    </row>
    <row r="149" spans="1:9" x14ac:dyDescent="0.15">
      <c r="A149" s="103">
        <f>一覧!I147</f>
        <v>0</v>
      </c>
      <c r="B149" s="103">
        <f>一覧!J147</f>
        <v>0</v>
      </c>
      <c r="C149" s="103">
        <f>一覧!L147</f>
        <v>0</v>
      </c>
      <c r="D149" s="104">
        <v>142</v>
      </c>
      <c r="E149" s="105">
        <f>一覧!W147</f>
        <v>0</v>
      </c>
      <c r="F149" s="117">
        <f>一覧!Y147</f>
        <v>0</v>
      </c>
      <c r="G149" s="106">
        <f>一覧!Z147</f>
        <v>0</v>
      </c>
      <c r="H149" s="107">
        <f>一覧!AA147</f>
        <v>0</v>
      </c>
      <c r="I149" s="115">
        <f>一覧!AC147</f>
        <v>0</v>
      </c>
    </row>
    <row r="150" spans="1:9" x14ac:dyDescent="0.15">
      <c r="A150" s="103">
        <f>一覧!I148</f>
        <v>0</v>
      </c>
      <c r="B150" s="103">
        <f>一覧!J148</f>
        <v>0</v>
      </c>
      <c r="C150" s="103">
        <f>一覧!L148</f>
        <v>0</v>
      </c>
      <c r="D150" s="104">
        <v>143</v>
      </c>
      <c r="E150" s="105">
        <f>一覧!W148</f>
        <v>0</v>
      </c>
      <c r="F150" s="117">
        <f>一覧!Y148</f>
        <v>0</v>
      </c>
      <c r="G150" s="106">
        <f>一覧!Z148</f>
        <v>0</v>
      </c>
      <c r="H150" s="107">
        <f>一覧!AA148</f>
        <v>0</v>
      </c>
      <c r="I150" s="115">
        <f>一覧!AC148</f>
        <v>0</v>
      </c>
    </row>
    <row r="151" spans="1:9" x14ac:dyDescent="0.15">
      <c r="A151" s="103">
        <f>一覧!I149</f>
        <v>0</v>
      </c>
      <c r="B151" s="103">
        <f>一覧!J149</f>
        <v>0</v>
      </c>
      <c r="C151" s="103">
        <f>一覧!L149</f>
        <v>0</v>
      </c>
      <c r="D151" s="104">
        <v>144</v>
      </c>
      <c r="E151" s="105">
        <f>一覧!W149</f>
        <v>0</v>
      </c>
      <c r="F151" s="117">
        <f>一覧!Y149</f>
        <v>0</v>
      </c>
      <c r="G151" s="106">
        <f>一覧!Z149</f>
        <v>0</v>
      </c>
      <c r="H151" s="107">
        <f>一覧!AA149</f>
        <v>0</v>
      </c>
      <c r="I151" s="115">
        <f>一覧!AC149</f>
        <v>0</v>
      </c>
    </row>
    <row r="152" spans="1:9" x14ac:dyDescent="0.15">
      <c r="A152" s="103">
        <f>一覧!I150</f>
        <v>0</v>
      </c>
      <c r="B152" s="103">
        <f>一覧!J150</f>
        <v>0</v>
      </c>
      <c r="C152" s="103">
        <f>一覧!L150</f>
        <v>0</v>
      </c>
      <c r="D152" s="104">
        <v>145</v>
      </c>
      <c r="E152" s="105">
        <f>一覧!W150</f>
        <v>0</v>
      </c>
      <c r="F152" s="117">
        <f>一覧!Y150</f>
        <v>0</v>
      </c>
      <c r="G152" s="106">
        <f>一覧!Z150</f>
        <v>0</v>
      </c>
      <c r="H152" s="107">
        <f>一覧!AA150</f>
        <v>0</v>
      </c>
      <c r="I152" s="115">
        <f>一覧!AC150</f>
        <v>0</v>
      </c>
    </row>
    <row r="153" spans="1:9" x14ac:dyDescent="0.15">
      <c r="A153" s="103">
        <f>一覧!I151</f>
        <v>0</v>
      </c>
      <c r="B153" s="103">
        <f>一覧!J151</f>
        <v>0</v>
      </c>
      <c r="C153" s="103">
        <f>一覧!L151</f>
        <v>0</v>
      </c>
      <c r="D153" s="104">
        <v>146</v>
      </c>
      <c r="E153" s="105">
        <f>一覧!W151</f>
        <v>0</v>
      </c>
      <c r="F153" s="117">
        <f>一覧!Y151</f>
        <v>0</v>
      </c>
      <c r="G153" s="106">
        <f>一覧!Z151</f>
        <v>0</v>
      </c>
      <c r="H153" s="107">
        <f>一覧!AA151</f>
        <v>0</v>
      </c>
      <c r="I153" s="115">
        <f>一覧!AC151</f>
        <v>0</v>
      </c>
    </row>
    <row r="154" spans="1:9" x14ac:dyDescent="0.15">
      <c r="A154" s="103">
        <f>一覧!I152</f>
        <v>0</v>
      </c>
      <c r="B154" s="103">
        <f>一覧!J152</f>
        <v>0</v>
      </c>
      <c r="C154" s="103">
        <f>一覧!L152</f>
        <v>0</v>
      </c>
      <c r="D154" s="104">
        <v>147</v>
      </c>
      <c r="E154" s="105">
        <f>一覧!W152</f>
        <v>0</v>
      </c>
      <c r="F154" s="117">
        <f>一覧!Y152</f>
        <v>0</v>
      </c>
      <c r="G154" s="106">
        <f>一覧!Z152</f>
        <v>0</v>
      </c>
      <c r="H154" s="107">
        <f>一覧!AA152</f>
        <v>0</v>
      </c>
      <c r="I154" s="115">
        <f>一覧!AC152</f>
        <v>0</v>
      </c>
    </row>
    <row r="155" spans="1:9" x14ac:dyDescent="0.15">
      <c r="A155" s="103">
        <f>一覧!I153</f>
        <v>0</v>
      </c>
      <c r="B155" s="103">
        <f>一覧!J153</f>
        <v>0</v>
      </c>
      <c r="C155" s="103">
        <f>一覧!L153</f>
        <v>0</v>
      </c>
      <c r="D155" s="104">
        <v>148</v>
      </c>
      <c r="E155" s="105">
        <f>一覧!W153</f>
        <v>0</v>
      </c>
      <c r="F155" s="117">
        <f>一覧!Y153</f>
        <v>0</v>
      </c>
      <c r="G155" s="106">
        <f>一覧!Z153</f>
        <v>0</v>
      </c>
      <c r="H155" s="107">
        <f>一覧!AA153</f>
        <v>0</v>
      </c>
      <c r="I155" s="115">
        <f>一覧!AC153</f>
        <v>0</v>
      </c>
    </row>
    <row r="156" spans="1:9" x14ac:dyDescent="0.15">
      <c r="A156" s="103">
        <f>一覧!I154</f>
        <v>0</v>
      </c>
      <c r="B156" s="103">
        <f>一覧!J154</f>
        <v>0</v>
      </c>
      <c r="C156" s="103">
        <f>一覧!L154</f>
        <v>0</v>
      </c>
      <c r="D156" s="104">
        <v>149</v>
      </c>
      <c r="E156" s="105">
        <f>一覧!W154</f>
        <v>0</v>
      </c>
      <c r="F156" s="117">
        <f>一覧!Y154</f>
        <v>0</v>
      </c>
      <c r="G156" s="106">
        <f>一覧!Z154</f>
        <v>0</v>
      </c>
      <c r="H156" s="107">
        <f>一覧!AA154</f>
        <v>0</v>
      </c>
      <c r="I156" s="115">
        <f>一覧!AC154</f>
        <v>0</v>
      </c>
    </row>
    <row r="157" spans="1:9" x14ac:dyDescent="0.15">
      <c r="A157" s="103">
        <f>一覧!I155</f>
        <v>0</v>
      </c>
      <c r="B157" s="103">
        <f>一覧!J155</f>
        <v>0</v>
      </c>
      <c r="C157" s="103">
        <f>一覧!L155</f>
        <v>0</v>
      </c>
      <c r="D157" s="104">
        <v>150</v>
      </c>
      <c r="E157" s="105">
        <f>一覧!W155</f>
        <v>0</v>
      </c>
      <c r="F157" s="117">
        <f>一覧!Y155</f>
        <v>0</v>
      </c>
      <c r="G157" s="106">
        <f>一覧!Z155</f>
        <v>0</v>
      </c>
      <c r="H157" s="107">
        <f>一覧!AA155</f>
        <v>0</v>
      </c>
      <c r="I157" s="115">
        <f>一覧!AC155</f>
        <v>0</v>
      </c>
    </row>
    <row r="158" spans="1:9" x14ac:dyDescent="0.15">
      <c r="A158" s="103">
        <f>一覧!I156</f>
        <v>0</v>
      </c>
      <c r="B158" s="103">
        <f>一覧!J156</f>
        <v>0</v>
      </c>
      <c r="C158" s="103">
        <f>一覧!L156</f>
        <v>0</v>
      </c>
      <c r="D158" s="104">
        <v>151</v>
      </c>
      <c r="E158" s="105">
        <f>一覧!W156</f>
        <v>0</v>
      </c>
      <c r="F158" s="117">
        <f>一覧!Y156</f>
        <v>0</v>
      </c>
      <c r="G158" s="106">
        <f>一覧!Z156</f>
        <v>0</v>
      </c>
      <c r="H158" s="107">
        <f>一覧!AA156</f>
        <v>0</v>
      </c>
      <c r="I158" s="115">
        <f>一覧!AC156</f>
        <v>0</v>
      </c>
    </row>
    <row r="159" spans="1:9" x14ac:dyDescent="0.15">
      <c r="A159" s="103">
        <f>一覧!I157</f>
        <v>0</v>
      </c>
      <c r="B159" s="103">
        <f>一覧!J157</f>
        <v>0</v>
      </c>
      <c r="C159" s="103">
        <f>一覧!L157</f>
        <v>0</v>
      </c>
      <c r="D159" s="104">
        <v>152</v>
      </c>
      <c r="E159" s="105">
        <f>一覧!W157</f>
        <v>0</v>
      </c>
      <c r="F159" s="117">
        <f>一覧!Y157</f>
        <v>0</v>
      </c>
      <c r="G159" s="106">
        <f>一覧!Z157</f>
        <v>0</v>
      </c>
      <c r="H159" s="107">
        <f>一覧!AA157</f>
        <v>0</v>
      </c>
      <c r="I159" s="115">
        <f>一覧!AC157</f>
        <v>0</v>
      </c>
    </row>
    <row r="160" spans="1:9" x14ac:dyDescent="0.15">
      <c r="A160" s="103">
        <f>一覧!I158</f>
        <v>0</v>
      </c>
      <c r="B160" s="103">
        <f>一覧!J158</f>
        <v>0</v>
      </c>
      <c r="C160" s="103">
        <f>一覧!L158</f>
        <v>0</v>
      </c>
      <c r="D160" s="104">
        <v>153</v>
      </c>
      <c r="E160" s="105">
        <f>一覧!W158</f>
        <v>0</v>
      </c>
      <c r="F160" s="117">
        <f>一覧!Y158</f>
        <v>0</v>
      </c>
      <c r="G160" s="106">
        <f>一覧!Z158</f>
        <v>0</v>
      </c>
      <c r="H160" s="107">
        <f>一覧!AA158</f>
        <v>0</v>
      </c>
      <c r="I160" s="115">
        <f>一覧!AC158</f>
        <v>0</v>
      </c>
    </row>
    <row r="161" spans="1:9" x14ac:dyDescent="0.15">
      <c r="A161" s="103">
        <f>一覧!I159</f>
        <v>0</v>
      </c>
      <c r="B161" s="103">
        <f>一覧!J159</f>
        <v>0</v>
      </c>
      <c r="C161" s="103">
        <f>一覧!L159</f>
        <v>0</v>
      </c>
      <c r="D161" s="104">
        <v>154</v>
      </c>
      <c r="E161" s="105">
        <f>一覧!W159</f>
        <v>0</v>
      </c>
      <c r="F161" s="117">
        <f>一覧!Y159</f>
        <v>0</v>
      </c>
      <c r="G161" s="106">
        <f>一覧!Z159</f>
        <v>0</v>
      </c>
      <c r="H161" s="107">
        <f>一覧!AA159</f>
        <v>0</v>
      </c>
      <c r="I161" s="115">
        <f>一覧!AC159</f>
        <v>0</v>
      </c>
    </row>
    <row r="162" spans="1:9" x14ac:dyDescent="0.15">
      <c r="A162" s="103">
        <f>一覧!I160</f>
        <v>0</v>
      </c>
      <c r="B162" s="103">
        <f>一覧!J160</f>
        <v>0</v>
      </c>
      <c r="C162" s="103">
        <f>一覧!L160</f>
        <v>0</v>
      </c>
      <c r="D162" s="104">
        <v>155</v>
      </c>
      <c r="E162" s="105">
        <f>一覧!W160</f>
        <v>0</v>
      </c>
      <c r="F162" s="117">
        <f>一覧!Y160</f>
        <v>0</v>
      </c>
      <c r="G162" s="106">
        <f>一覧!Z160</f>
        <v>0</v>
      </c>
      <c r="H162" s="107">
        <f>一覧!AA160</f>
        <v>0</v>
      </c>
      <c r="I162" s="115">
        <f>一覧!AC160</f>
        <v>0</v>
      </c>
    </row>
    <row r="163" spans="1:9" x14ac:dyDescent="0.15">
      <c r="A163" s="103">
        <f>一覧!I161</f>
        <v>0</v>
      </c>
      <c r="B163" s="103">
        <f>一覧!J161</f>
        <v>0</v>
      </c>
      <c r="C163" s="103">
        <f>一覧!L161</f>
        <v>0</v>
      </c>
      <c r="D163" s="104">
        <v>156</v>
      </c>
      <c r="E163" s="105">
        <f>一覧!W161</f>
        <v>0</v>
      </c>
      <c r="F163" s="117">
        <f>一覧!Y161</f>
        <v>0</v>
      </c>
      <c r="G163" s="106">
        <f>一覧!Z161</f>
        <v>0</v>
      </c>
      <c r="H163" s="107">
        <f>一覧!AA161</f>
        <v>0</v>
      </c>
      <c r="I163" s="115">
        <f>一覧!AC161</f>
        <v>0</v>
      </c>
    </row>
    <row r="164" spans="1:9" x14ac:dyDescent="0.15">
      <c r="A164" s="103">
        <f>一覧!I162</f>
        <v>0</v>
      </c>
      <c r="B164" s="103">
        <f>一覧!J162</f>
        <v>0</v>
      </c>
      <c r="C164" s="103">
        <f>一覧!L162</f>
        <v>0</v>
      </c>
      <c r="D164" s="104">
        <v>157</v>
      </c>
      <c r="E164" s="105">
        <f>一覧!W162</f>
        <v>0</v>
      </c>
      <c r="F164" s="117">
        <f>一覧!Y162</f>
        <v>0</v>
      </c>
      <c r="G164" s="106">
        <f>一覧!Z162</f>
        <v>0</v>
      </c>
      <c r="H164" s="107">
        <f>一覧!AA162</f>
        <v>0</v>
      </c>
      <c r="I164" s="115">
        <f>一覧!AC162</f>
        <v>0</v>
      </c>
    </row>
    <row r="165" spans="1:9" x14ac:dyDescent="0.15">
      <c r="A165" s="103">
        <f>一覧!I163</f>
        <v>0</v>
      </c>
      <c r="B165" s="103">
        <f>一覧!J163</f>
        <v>0</v>
      </c>
      <c r="C165" s="103">
        <f>一覧!L163</f>
        <v>0</v>
      </c>
      <c r="D165" s="104">
        <v>158</v>
      </c>
      <c r="E165" s="105">
        <f>一覧!W163</f>
        <v>0</v>
      </c>
      <c r="F165" s="117">
        <f>一覧!Y163</f>
        <v>0</v>
      </c>
      <c r="G165" s="106">
        <f>一覧!Z163</f>
        <v>0</v>
      </c>
      <c r="H165" s="107">
        <f>一覧!AA163</f>
        <v>0</v>
      </c>
      <c r="I165" s="115">
        <f>一覧!AC163</f>
        <v>0</v>
      </c>
    </row>
    <row r="166" spans="1:9" x14ac:dyDescent="0.15">
      <c r="A166" s="103">
        <f>一覧!I164</f>
        <v>0</v>
      </c>
      <c r="B166" s="103">
        <f>一覧!J164</f>
        <v>0</v>
      </c>
      <c r="C166" s="103">
        <f>一覧!L164</f>
        <v>0</v>
      </c>
      <c r="D166" s="104">
        <v>159</v>
      </c>
      <c r="E166" s="105">
        <f>一覧!W164</f>
        <v>0</v>
      </c>
      <c r="F166" s="117">
        <f>一覧!Y164</f>
        <v>0</v>
      </c>
      <c r="G166" s="106">
        <f>一覧!Z164</f>
        <v>0</v>
      </c>
      <c r="H166" s="107">
        <f>一覧!AA164</f>
        <v>0</v>
      </c>
      <c r="I166" s="115">
        <f>一覧!AC164</f>
        <v>0</v>
      </c>
    </row>
    <row r="167" spans="1:9" x14ac:dyDescent="0.15">
      <c r="A167" s="103">
        <f>一覧!I165</f>
        <v>0</v>
      </c>
      <c r="B167" s="103">
        <f>一覧!J165</f>
        <v>0</v>
      </c>
      <c r="C167" s="103">
        <f>一覧!L165</f>
        <v>0</v>
      </c>
      <c r="D167" s="104">
        <v>160</v>
      </c>
      <c r="E167" s="105">
        <f>一覧!W165</f>
        <v>0</v>
      </c>
      <c r="F167" s="117">
        <f>一覧!Y165</f>
        <v>0</v>
      </c>
      <c r="G167" s="106">
        <f>一覧!Z165</f>
        <v>0</v>
      </c>
      <c r="H167" s="107">
        <f>一覧!AA165</f>
        <v>0</v>
      </c>
      <c r="I167" s="115">
        <f>一覧!AC165</f>
        <v>0</v>
      </c>
    </row>
    <row r="168" spans="1:9" x14ac:dyDescent="0.15">
      <c r="A168" s="103">
        <f>一覧!I166</f>
        <v>0</v>
      </c>
      <c r="B168" s="103">
        <f>一覧!J166</f>
        <v>0</v>
      </c>
      <c r="C168" s="103">
        <f>一覧!L166</f>
        <v>0</v>
      </c>
      <c r="D168" s="104">
        <v>161</v>
      </c>
      <c r="E168" s="105">
        <f>一覧!W166</f>
        <v>0</v>
      </c>
      <c r="F168" s="117">
        <f>一覧!Y166</f>
        <v>0</v>
      </c>
      <c r="G168" s="106">
        <f>一覧!Z166</f>
        <v>0</v>
      </c>
      <c r="H168" s="107">
        <f>一覧!AA166</f>
        <v>0</v>
      </c>
      <c r="I168" s="115">
        <f>一覧!AC166</f>
        <v>0</v>
      </c>
    </row>
    <row r="169" spans="1:9" x14ac:dyDescent="0.15">
      <c r="A169" s="103">
        <f>一覧!I167</f>
        <v>0</v>
      </c>
      <c r="B169" s="103">
        <f>一覧!J167</f>
        <v>0</v>
      </c>
      <c r="C169" s="103">
        <f>一覧!L167</f>
        <v>0</v>
      </c>
      <c r="D169" s="104">
        <v>162</v>
      </c>
      <c r="E169" s="105">
        <f>一覧!W167</f>
        <v>0</v>
      </c>
      <c r="F169" s="117">
        <f>一覧!Y167</f>
        <v>0</v>
      </c>
      <c r="G169" s="106">
        <f>一覧!Z167</f>
        <v>0</v>
      </c>
      <c r="H169" s="107">
        <f>一覧!AA167</f>
        <v>0</v>
      </c>
      <c r="I169" s="115">
        <f>一覧!AC167</f>
        <v>0</v>
      </c>
    </row>
    <row r="170" spans="1:9" x14ac:dyDescent="0.15">
      <c r="A170" s="103">
        <f>一覧!I168</f>
        <v>0</v>
      </c>
      <c r="B170" s="103">
        <f>一覧!J168</f>
        <v>0</v>
      </c>
      <c r="C170" s="103">
        <f>一覧!L168</f>
        <v>0</v>
      </c>
      <c r="D170" s="104">
        <v>163</v>
      </c>
      <c r="E170" s="105">
        <f>一覧!W168</f>
        <v>0</v>
      </c>
      <c r="F170" s="117">
        <f>一覧!Y168</f>
        <v>0</v>
      </c>
      <c r="G170" s="106">
        <f>一覧!Z168</f>
        <v>0</v>
      </c>
      <c r="H170" s="107">
        <f>一覧!AA168</f>
        <v>0</v>
      </c>
      <c r="I170" s="115">
        <f>一覧!AC168</f>
        <v>0</v>
      </c>
    </row>
    <row r="171" spans="1:9" x14ac:dyDescent="0.15">
      <c r="A171" s="103">
        <f>一覧!I169</f>
        <v>0</v>
      </c>
      <c r="B171" s="103">
        <f>一覧!J169</f>
        <v>0</v>
      </c>
      <c r="C171" s="103">
        <f>一覧!L169</f>
        <v>0</v>
      </c>
      <c r="D171" s="104">
        <v>164</v>
      </c>
      <c r="E171" s="105">
        <f>一覧!W169</f>
        <v>0</v>
      </c>
      <c r="F171" s="117">
        <f>一覧!Y169</f>
        <v>0</v>
      </c>
      <c r="G171" s="106">
        <f>一覧!Z169</f>
        <v>0</v>
      </c>
      <c r="H171" s="107">
        <f>一覧!AA169</f>
        <v>0</v>
      </c>
      <c r="I171" s="115">
        <f>一覧!AC169</f>
        <v>0</v>
      </c>
    </row>
    <row r="172" spans="1:9" x14ac:dyDescent="0.15">
      <c r="A172" s="103">
        <f>一覧!I170</f>
        <v>0</v>
      </c>
      <c r="B172" s="103">
        <f>一覧!J170</f>
        <v>0</v>
      </c>
      <c r="C172" s="103">
        <f>一覧!L170</f>
        <v>0</v>
      </c>
      <c r="D172" s="104">
        <v>165</v>
      </c>
      <c r="E172" s="105">
        <f>一覧!W170</f>
        <v>0</v>
      </c>
      <c r="F172" s="117">
        <f>一覧!Y170</f>
        <v>0</v>
      </c>
      <c r="G172" s="106">
        <f>一覧!Z170</f>
        <v>0</v>
      </c>
      <c r="H172" s="107">
        <f>一覧!AA170</f>
        <v>0</v>
      </c>
      <c r="I172" s="115">
        <f>一覧!AC170</f>
        <v>0</v>
      </c>
    </row>
    <row r="173" spans="1:9" x14ac:dyDescent="0.15">
      <c r="A173" s="103">
        <f>一覧!I171</f>
        <v>0</v>
      </c>
      <c r="B173" s="103">
        <f>一覧!J171</f>
        <v>0</v>
      </c>
      <c r="C173" s="103">
        <f>一覧!L171</f>
        <v>0</v>
      </c>
      <c r="D173" s="104">
        <v>166</v>
      </c>
      <c r="E173" s="105">
        <f>一覧!W171</f>
        <v>0</v>
      </c>
      <c r="F173" s="117">
        <f>一覧!Y171</f>
        <v>0</v>
      </c>
      <c r="G173" s="106">
        <f>一覧!Z171</f>
        <v>0</v>
      </c>
      <c r="H173" s="107">
        <f>一覧!AA171</f>
        <v>0</v>
      </c>
      <c r="I173" s="115">
        <f>一覧!AC171</f>
        <v>0</v>
      </c>
    </row>
    <row r="174" spans="1:9" x14ac:dyDescent="0.15">
      <c r="A174" s="103">
        <f>一覧!I172</f>
        <v>0</v>
      </c>
      <c r="B174" s="103">
        <f>一覧!J172</f>
        <v>0</v>
      </c>
      <c r="C174" s="103">
        <f>一覧!L172</f>
        <v>0</v>
      </c>
      <c r="D174" s="104">
        <v>167</v>
      </c>
      <c r="E174" s="105">
        <f>一覧!W172</f>
        <v>0</v>
      </c>
      <c r="F174" s="117">
        <f>一覧!Y172</f>
        <v>0</v>
      </c>
      <c r="G174" s="106">
        <f>一覧!Z172</f>
        <v>0</v>
      </c>
      <c r="H174" s="107">
        <f>一覧!AA172</f>
        <v>0</v>
      </c>
      <c r="I174" s="115">
        <f>一覧!AC172</f>
        <v>0</v>
      </c>
    </row>
    <row r="175" spans="1:9" x14ac:dyDescent="0.15">
      <c r="A175" s="103">
        <f>一覧!I173</f>
        <v>0</v>
      </c>
      <c r="B175" s="103">
        <f>一覧!J173</f>
        <v>0</v>
      </c>
      <c r="C175" s="103">
        <f>一覧!L173</f>
        <v>0</v>
      </c>
      <c r="D175" s="104">
        <v>168</v>
      </c>
      <c r="E175" s="105">
        <f>一覧!W173</f>
        <v>0</v>
      </c>
      <c r="F175" s="117">
        <f>一覧!Y173</f>
        <v>0</v>
      </c>
      <c r="G175" s="106">
        <f>一覧!Z173</f>
        <v>0</v>
      </c>
      <c r="H175" s="107">
        <f>一覧!AA173</f>
        <v>0</v>
      </c>
      <c r="I175" s="115">
        <f>一覧!AC173</f>
        <v>0</v>
      </c>
    </row>
    <row r="176" spans="1:9" x14ac:dyDescent="0.15">
      <c r="A176" s="103">
        <f>一覧!I174</f>
        <v>0</v>
      </c>
      <c r="B176" s="103">
        <f>一覧!J174</f>
        <v>0</v>
      </c>
      <c r="C176" s="103">
        <f>一覧!L174</f>
        <v>0</v>
      </c>
      <c r="D176" s="104">
        <v>169</v>
      </c>
      <c r="E176" s="105">
        <f>一覧!W174</f>
        <v>0</v>
      </c>
      <c r="F176" s="117">
        <f>一覧!Y174</f>
        <v>0</v>
      </c>
      <c r="G176" s="106">
        <f>一覧!Z174</f>
        <v>0</v>
      </c>
      <c r="H176" s="107">
        <f>一覧!AA174</f>
        <v>0</v>
      </c>
      <c r="I176" s="115">
        <f>一覧!AC174</f>
        <v>0</v>
      </c>
    </row>
    <row r="177" spans="1:9" x14ac:dyDescent="0.15">
      <c r="A177" s="103">
        <f>一覧!I175</f>
        <v>0</v>
      </c>
      <c r="B177" s="103">
        <f>一覧!J175</f>
        <v>0</v>
      </c>
      <c r="C177" s="103">
        <f>一覧!L175</f>
        <v>0</v>
      </c>
      <c r="D177" s="104">
        <v>170</v>
      </c>
      <c r="E177" s="105">
        <f>一覧!W175</f>
        <v>0</v>
      </c>
      <c r="F177" s="117">
        <f>一覧!Y175</f>
        <v>0</v>
      </c>
      <c r="G177" s="106">
        <f>一覧!Z175</f>
        <v>0</v>
      </c>
      <c r="H177" s="107">
        <f>一覧!AA175</f>
        <v>0</v>
      </c>
      <c r="I177" s="115">
        <f>一覧!AC175</f>
        <v>0</v>
      </c>
    </row>
    <row r="178" spans="1:9" x14ac:dyDescent="0.15">
      <c r="A178" s="103">
        <f>一覧!I176</f>
        <v>0</v>
      </c>
      <c r="B178" s="103">
        <f>一覧!J176</f>
        <v>0</v>
      </c>
      <c r="C178" s="103">
        <f>一覧!L176</f>
        <v>0</v>
      </c>
      <c r="D178" s="104">
        <v>171</v>
      </c>
      <c r="E178" s="105">
        <f>一覧!W176</f>
        <v>0</v>
      </c>
      <c r="F178" s="117">
        <f>一覧!Y176</f>
        <v>0</v>
      </c>
      <c r="G178" s="106">
        <f>一覧!Z176</f>
        <v>0</v>
      </c>
      <c r="H178" s="107">
        <f>一覧!AA176</f>
        <v>0</v>
      </c>
      <c r="I178" s="115">
        <f>一覧!AC176</f>
        <v>0</v>
      </c>
    </row>
    <row r="179" spans="1:9" x14ac:dyDescent="0.15">
      <c r="A179" s="103">
        <f>一覧!I177</f>
        <v>0</v>
      </c>
      <c r="B179" s="103">
        <f>一覧!J177</f>
        <v>0</v>
      </c>
      <c r="C179" s="103">
        <f>一覧!L177</f>
        <v>0</v>
      </c>
      <c r="D179" s="104">
        <v>172</v>
      </c>
      <c r="E179" s="105">
        <f>一覧!W177</f>
        <v>0</v>
      </c>
      <c r="F179" s="117">
        <f>一覧!Y177</f>
        <v>0</v>
      </c>
      <c r="G179" s="106">
        <f>一覧!Z177</f>
        <v>0</v>
      </c>
      <c r="H179" s="107">
        <f>一覧!AA177</f>
        <v>0</v>
      </c>
      <c r="I179" s="115">
        <f>一覧!AC177</f>
        <v>0</v>
      </c>
    </row>
    <row r="180" spans="1:9" x14ac:dyDescent="0.15">
      <c r="A180" s="103">
        <f>一覧!I178</f>
        <v>0</v>
      </c>
      <c r="B180" s="103">
        <f>一覧!J178</f>
        <v>0</v>
      </c>
      <c r="C180" s="103">
        <f>一覧!L178</f>
        <v>0</v>
      </c>
      <c r="D180" s="104">
        <v>173</v>
      </c>
      <c r="E180" s="105">
        <f>一覧!W178</f>
        <v>0</v>
      </c>
      <c r="F180" s="117">
        <f>一覧!Y178</f>
        <v>0</v>
      </c>
      <c r="G180" s="106">
        <f>一覧!Z178</f>
        <v>0</v>
      </c>
      <c r="H180" s="107">
        <f>一覧!AA178</f>
        <v>0</v>
      </c>
      <c r="I180" s="115">
        <f>一覧!AC178</f>
        <v>0</v>
      </c>
    </row>
    <row r="181" spans="1:9" x14ac:dyDescent="0.15">
      <c r="A181" s="103">
        <f>一覧!I179</f>
        <v>0</v>
      </c>
      <c r="B181" s="103">
        <f>一覧!J179</f>
        <v>0</v>
      </c>
      <c r="C181" s="103">
        <f>一覧!L179</f>
        <v>0</v>
      </c>
      <c r="D181" s="104">
        <v>174</v>
      </c>
      <c r="E181" s="105">
        <f>一覧!W179</f>
        <v>0</v>
      </c>
      <c r="F181" s="117">
        <f>一覧!Y179</f>
        <v>0</v>
      </c>
      <c r="G181" s="106">
        <f>一覧!Z179</f>
        <v>0</v>
      </c>
      <c r="H181" s="107">
        <f>一覧!AA179</f>
        <v>0</v>
      </c>
      <c r="I181" s="115">
        <f>一覧!AC179</f>
        <v>0</v>
      </c>
    </row>
    <row r="182" spans="1:9" x14ac:dyDescent="0.15">
      <c r="A182" s="103">
        <f>一覧!I180</f>
        <v>0</v>
      </c>
      <c r="B182" s="103">
        <f>一覧!J180</f>
        <v>0</v>
      </c>
      <c r="C182" s="103">
        <f>一覧!L180</f>
        <v>0</v>
      </c>
      <c r="D182" s="104">
        <v>175</v>
      </c>
      <c r="E182" s="105">
        <f>一覧!W180</f>
        <v>0</v>
      </c>
      <c r="F182" s="117">
        <f>一覧!Y180</f>
        <v>0</v>
      </c>
      <c r="G182" s="106">
        <f>一覧!Z180</f>
        <v>0</v>
      </c>
      <c r="H182" s="107">
        <f>一覧!AA180</f>
        <v>0</v>
      </c>
      <c r="I182" s="115">
        <f>一覧!AC180</f>
        <v>0</v>
      </c>
    </row>
    <row r="183" spans="1:9" x14ac:dyDescent="0.15">
      <c r="A183" s="103">
        <f>一覧!I181</f>
        <v>0</v>
      </c>
      <c r="B183" s="103">
        <f>一覧!J181</f>
        <v>0</v>
      </c>
      <c r="C183" s="103">
        <f>一覧!L181</f>
        <v>0</v>
      </c>
      <c r="D183" s="104">
        <v>176</v>
      </c>
      <c r="E183" s="105">
        <f>一覧!W181</f>
        <v>0</v>
      </c>
      <c r="F183" s="117">
        <f>一覧!Y181</f>
        <v>0</v>
      </c>
      <c r="G183" s="106">
        <f>一覧!Z181</f>
        <v>0</v>
      </c>
      <c r="H183" s="107">
        <f>一覧!AA181</f>
        <v>0</v>
      </c>
      <c r="I183" s="115">
        <f>一覧!AC181</f>
        <v>0</v>
      </c>
    </row>
    <row r="184" spans="1:9" x14ac:dyDescent="0.15">
      <c r="A184" s="103">
        <f>一覧!I182</f>
        <v>0</v>
      </c>
      <c r="B184" s="103">
        <f>一覧!J182</f>
        <v>0</v>
      </c>
      <c r="C184" s="103">
        <f>一覧!L182</f>
        <v>0</v>
      </c>
      <c r="D184" s="104">
        <v>177</v>
      </c>
      <c r="E184" s="105">
        <f>一覧!W182</f>
        <v>0</v>
      </c>
      <c r="F184" s="117">
        <f>一覧!Y182</f>
        <v>0</v>
      </c>
      <c r="G184" s="106">
        <f>一覧!Z182</f>
        <v>0</v>
      </c>
      <c r="H184" s="107">
        <f>一覧!AA182</f>
        <v>0</v>
      </c>
      <c r="I184" s="115">
        <f>一覧!AC182</f>
        <v>0</v>
      </c>
    </row>
    <row r="185" spans="1:9" x14ac:dyDescent="0.15">
      <c r="A185" s="103">
        <f>一覧!I183</f>
        <v>0</v>
      </c>
      <c r="B185" s="103">
        <f>一覧!J183</f>
        <v>0</v>
      </c>
      <c r="C185" s="103">
        <f>一覧!L183</f>
        <v>0</v>
      </c>
      <c r="D185" s="104">
        <v>178</v>
      </c>
      <c r="E185" s="105">
        <f>一覧!W183</f>
        <v>0</v>
      </c>
      <c r="F185" s="117">
        <f>一覧!Y183</f>
        <v>0</v>
      </c>
      <c r="G185" s="106">
        <f>一覧!Z183</f>
        <v>0</v>
      </c>
      <c r="H185" s="107">
        <f>一覧!AA183</f>
        <v>0</v>
      </c>
      <c r="I185" s="115">
        <f>一覧!AC183</f>
        <v>0</v>
      </c>
    </row>
    <row r="186" spans="1:9" x14ac:dyDescent="0.15">
      <c r="A186" s="103">
        <f>一覧!I184</f>
        <v>0</v>
      </c>
      <c r="B186" s="103">
        <f>一覧!J184</f>
        <v>0</v>
      </c>
      <c r="C186" s="103">
        <f>一覧!L184</f>
        <v>0</v>
      </c>
      <c r="D186" s="104">
        <v>179</v>
      </c>
      <c r="E186" s="105">
        <f>一覧!W184</f>
        <v>0</v>
      </c>
      <c r="F186" s="117">
        <f>一覧!Y184</f>
        <v>0</v>
      </c>
      <c r="G186" s="106">
        <f>一覧!Z184</f>
        <v>0</v>
      </c>
      <c r="H186" s="107">
        <f>一覧!AA184</f>
        <v>0</v>
      </c>
      <c r="I186" s="115">
        <f>一覧!AC184</f>
        <v>0</v>
      </c>
    </row>
    <row r="187" spans="1:9" x14ac:dyDescent="0.15">
      <c r="A187" s="103">
        <f>一覧!I185</f>
        <v>0</v>
      </c>
      <c r="B187" s="103">
        <f>一覧!J185</f>
        <v>0</v>
      </c>
      <c r="C187" s="103">
        <f>一覧!L185</f>
        <v>0</v>
      </c>
      <c r="D187" s="104">
        <v>180</v>
      </c>
      <c r="E187" s="105">
        <f>一覧!W185</f>
        <v>0</v>
      </c>
      <c r="F187" s="117">
        <f>一覧!Y185</f>
        <v>0</v>
      </c>
      <c r="G187" s="106">
        <f>一覧!Z185</f>
        <v>0</v>
      </c>
      <c r="H187" s="107">
        <f>一覧!AA185</f>
        <v>0</v>
      </c>
      <c r="I187" s="115">
        <f>一覧!AC185</f>
        <v>0</v>
      </c>
    </row>
    <row r="188" spans="1:9" x14ac:dyDescent="0.15">
      <c r="A188" s="103">
        <f>一覧!I186</f>
        <v>0</v>
      </c>
      <c r="B188" s="103">
        <f>一覧!J186</f>
        <v>0</v>
      </c>
      <c r="C188" s="103">
        <f>一覧!L186</f>
        <v>0</v>
      </c>
      <c r="D188" s="104">
        <v>181</v>
      </c>
      <c r="E188" s="105">
        <f>一覧!W186</f>
        <v>0</v>
      </c>
      <c r="F188" s="117">
        <f>一覧!Y186</f>
        <v>0</v>
      </c>
      <c r="G188" s="106">
        <f>一覧!Z186</f>
        <v>0</v>
      </c>
      <c r="H188" s="107">
        <f>一覧!AA186</f>
        <v>0</v>
      </c>
      <c r="I188" s="115">
        <f>一覧!AC186</f>
        <v>0</v>
      </c>
    </row>
    <row r="189" spans="1:9" x14ac:dyDescent="0.15">
      <c r="A189" s="103">
        <f>一覧!I187</f>
        <v>0</v>
      </c>
      <c r="B189" s="103">
        <f>一覧!J187</f>
        <v>0</v>
      </c>
      <c r="C189" s="103">
        <f>一覧!L187</f>
        <v>0</v>
      </c>
      <c r="D189" s="104">
        <v>182</v>
      </c>
      <c r="E189" s="105">
        <f>一覧!W187</f>
        <v>0</v>
      </c>
      <c r="F189" s="117">
        <f>一覧!Y187</f>
        <v>0</v>
      </c>
      <c r="G189" s="106">
        <f>一覧!Z187</f>
        <v>0</v>
      </c>
      <c r="H189" s="107">
        <f>一覧!AA187</f>
        <v>0</v>
      </c>
      <c r="I189" s="115">
        <f>一覧!AC187</f>
        <v>0</v>
      </c>
    </row>
    <row r="190" spans="1:9" x14ac:dyDescent="0.15">
      <c r="A190" s="103">
        <f>一覧!I188</f>
        <v>0</v>
      </c>
      <c r="B190" s="103">
        <f>一覧!J188</f>
        <v>0</v>
      </c>
      <c r="C190" s="103">
        <f>一覧!L188</f>
        <v>0</v>
      </c>
      <c r="D190" s="104">
        <v>183</v>
      </c>
      <c r="E190" s="105">
        <f>一覧!W188</f>
        <v>0</v>
      </c>
      <c r="F190" s="117">
        <f>一覧!Y188</f>
        <v>0</v>
      </c>
      <c r="G190" s="106">
        <f>一覧!Z188</f>
        <v>0</v>
      </c>
      <c r="H190" s="107">
        <f>一覧!AA188</f>
        <v>0</v>
      </c>
      <c r="I190" s="115">
        <f>一覧!AC188</f>
        <v>0</v>
      </c>
    </row>
    <row r="191" spans="1:9" x14ac:dyDescent="0.15">
      <c r="A191" s="103">
        <f>一覧!I189</f>
        <v>0</v>
      </c>
      <c r="B191" s="103">
        <f>一覧!J189</f>
        <v>0</v>
      </c>
      <c r="C191" s="103">
        <f>一覧!L189</f>
        <v>0</v>
      </c>
      <c r="D191" s="104">
        <v>184</v>
      </c>
      <c r="E191" s="105">
        <f>一覧!W189</f>
        <v>0</v>
      </c>
      <c r="F191" s="117">
        <f>一覧!Y189</f>
        <v>0</v>
      </c>
      <c r="G191" s="106">
        <f>一覧!Z189</f>
        <v>0</v>
      </c>
      <c r="H191" s="107">
        <f>一覧!AA189</f>
        <v>0</v>
      </c>
      <c r="I191" s="115">
        <f>一覧!AC189</f>
        <v>0</v>
      </c>
    </row>
    <row r="192" spans="1:9" x14ac:dyDescent="0.15">
      <c r="A192" s="103">
        <f>一覧!I190</f>
        <v>0</v>
      </c>
      <c r="B192" s="103">
        <f>一覧!J190</f>
        <v>0</v>
      </c>
      <c r="C192" s="103">
        <f>一覧!L190</f>
        <v>0</v>
      </c>
      <c r="D192" s="104">
        <v>185</v>
      </c>
      <c r="E192" s="105">
        <f>一覧!W190</f>
        <v>0</v>
      </c>
      <c r="F192" s="117">
        <f>一覧!Y190</f>
        <v>0</v>
      </c>
      <c r="G192" s="106">
        <f>一覧!Z190</f>
        <v>0</v>
      </c>
      <c r="H192" s="107">
        <f>一覧!AA190</f>
        <v>0</v>
      </c>
      <c r="I192" s="115">
        <f>一覧!AC190</f>
        <v>0</v>
      </c>
    </row>
    <row r="193" spans="1:9" x14ac:dyDescent="0.15">
      <c r="A193" s="103">
        <f>一覧!I191</f>
        <v>0</v>
      </c>
      <c r="B193" s="103">
        <f>一覧!J191</f>
        <v>0</v>
      </c>
      <c r="C193" s="103">
        <f>一覧!L191</f>
        <v>0</v>
      </c>
      <c r="D193" s="104">
        <v>186</v>
      </c>
      <c r="E193" s="105">
        <f>一覧!W191</f>
        <v>0</v>
      </c>
      <c r="F193" s="117">
        <f>一覧!Y191</f>
        <v>0</v>
      </c>
      <c r="G193" s="106">
        <f>一覧!Z191</f>
        <v>0</v>
      </c>
      <c r="H193" s="107">
        <f>一覧!AA191</f>
        <v>0</v>
      </c>
      <c r="I193" s="115">
        <f>一覧!AC191</f>
        <v>0</v>
      </c>
    </row>
    <row r="194" spans="1:9" x14ac:dyDescent="0.15">
      <c r="A194" s="103">
        <f>一覧!I192</f>
        <v>0</v>
      </c>
      <c r="B194" s="103">
        <f>一覧!J192</f>
        <v>0</v>
      </c>
      <c r="C194" s="103">
        <f>一覧!L192</f>
        <v>0</v>
      </c>
      <c r="D194" s="104">
        <v>187</v>
      </c>
      <c r="E194" s="105">
        <f>一覧!W192</f>
        <v>0</v>
      </c>
      <c r="F194" s="117">
        <f>一覧!Y192</f>
        <v>0</v>
      </c>
      <c r="G194" s="106">
        <f>一覧!Z192</f>
        <v>0</v>
      </c>
      <c r="H194" s="107">
        <f>一覧!AA192</f>
        <v>0</v>
      </c>
      <c r="I194" s="115">
        <f>一覧!AC192</f>
        <v>0</v>
      </c>
    </row>
    <row r="195" spans="1:9" x14ac:dyDescent="0.15">
      <c r="A195" s="103">
        <f>一覧!I193</f>
        <v>0</v>
      </c>
      <c r="B195" s="103">
        <f>一覧!J193</f>
        <v>0</v>
      </c>
      <c r="C195" s="103">
        <f>一覧!L193</f>
        <v>0</v>
      </c>
      <c r="D195" s="104">
        <v>188</v>
      </c>
      <c r="E195" s="105">
        <f>一覧!W193</f>
        <v>0</v>
      </c>
      <c r="F195" s="117">
        <f>一覧!Y193</f>
        <v>0</v>
      </c>
      <c r="G195" s="106">
        <f>一覧!Z193</f>
        <v>0</v>
      </c>
      <c r="H195" s="107">
        <f>一覧!AA193</f>
        <v>0</v>
      </c>
      <c r="I195" s="115">
        <f>一覧!AC193</f>
        <v>0</v>
      </c>
    </row>
    <row r="196" spans="1:9" x14ac:dyDescent="0.15">
      <c r="A196" s="103">
        <f>一覧!I194</f>
        <v>0</v>
      </c>
      <c r="B196" s="103">
        <f>一覧!J194</f>
        <v>0</v>
      </c>
      <c r="C196" s="103">
        <f>一覧!L194</f>
        <v>0</v>
      </c>
      <c r="D196" s="104">
        <v>189</v>
      </c>
      <c r="E196" s="105">
        <f>一覧!W194</f>
        <v>0</v>
      </c>
      <c r="F196" s="117">
        <f>一覧!Y194</f>
        <v>0</v>
      </c>
      <c r="G196" s="106">
        <f>一覧!Z194</f>
        <v>0</v>
      </c>
      <c r="H196" s="107">
        <f>一覧!AA194</f>
        <v>0</v>
      </c>
      <c r="I196" s="115">
        <f>一覧!AC194</f>
        <v>0</v>
      </c>
    </row>
    <row r="197" spans="1:9" x14ac:dyDescent="0.15">
      <c r="A197" s="103">
        <f>一覧!I195</f>
        <v>0</v>
      </c>
      <c r="B197" s="103">
        <f>一覧!J195</f>
        <v>0</v>
      </c>
      <c r="C197" s="103">
        <f>一覧!L195</f>
        <v>0</v>
      </c>
      <c r="D197" s="104">
        <v>190</v>
      </c>
      <c r="E197" s="105">
        <f>一覧!W195</f>
        <v>0</v>
      </c>
      <c r="F197" s="117">
        <f>一覧!Y195</f>
        <v>0</v>
      </c>
      <c r="G197" s="106">
        <f>一覧!Z195</f>
        <v>0</v>
      </c>
      <c r="H197" s="107">
        <f>一覧!AA195</f>
        <v>0</v>
      </c>
      <c r="I197" s="115">
        <f>一覧!AC195</f>
        <v>0</v>
      </c>
    </row>
    <row r="198" spans="1:9" x14ac:dyDescent="0.15">
      <c r="A198" s="103">
        <f>一覧!I196</f>
        <v>0</v>
      </c>
      <c r="B198" s="103">
        <f>一覧!J196</f>
        <v>0</v>
      </c>
      <c r="C198" s="103">
        <f>一覧!L196</f>
        <v>0</v>
      </c>
      <c r="D198" s="104">
        <v>191</v>
      </c>
      <c r="E198" s="105">
        <f>一覧!W196</f>
        <v>0</v>
      </c>
      <c r="F198" s="117">
        <f>一覧!Y196</f>
        <v>0</v>
      </c>
      <c r="G198" s="106">
        <f>一覧!Z196</f>
        <v>0</v>
      </c>
      <c r="H198" s="107">
        <f>一覧!AA196</f>
        <v>0</v>
      </c>
      <c r="I198" s="115">
        <f>一覧!AC196</f>
        <v>0</v>
      </c>
    </row>
    <row r="199" spans="1:9" x14ac:dyDescent="0.15">
      <c r="A199" s="103">
        <f>一覧!I197</f>
        <v>0</v>
      </c>
      <c r="B199" s="103">
        <f>一覧!J197</f>
        <v>0</v>
      </c>
      <c r="C199" s="103">
        <f>一覧!L197</f>
        <v>0</v>
      </c>
      <c r="D199" s="104">
        <v>192</v>
      </c>
      <c r="E199" s="105">
        <f>一覧!W197</f>
        <v>0</v>
      </c>
      <c r="F199" s="117">
        <f>一覧!Y197</f>
        <v>0</v>
      </c>
      <c r="G199" s="106">
        <f>一覧!Z197</f>
        <v>0</v>
      </c>
      <c r="H199" s="107">
        <f>一覧!AA197</f>
        <v>0</v>
      </c>
      <c r="I199" s="115">
        <f>一覧!AC197</f>
        <v>0</v>
      </c>
    </row>
    <row r="200" spans="1:9" x14ac:dyDescent="0.15">
      <c r="A200" s="103">
        <f>一覧!I198</f>
        <v>0</v>
      </c>
      <c r="B200" s="103">
        <f>一覧!J198</f>
        <v>0</v>
      </c>
      <c r="C200" s="103">
        <f>一覧!L198</f>
        <v>0</v>
      </c>
      <c r="D200" s="104">
        <v>193</v>
      </c>
      <c r="E200" s="105">
        <f>一覧!W198</f>
        <v>0</v>
      </c>
      <c r="F200" s="117">
        <f>一覧!Y198</f>
        <v>0</v>
      </c>
      <c r="G200" s="106">
        <f>一覧!Z198</f>
        <v>0</v>
      </c>
      <c r="H200" s="107">
        <f>一覧!AA198</f>
        <v>0</v>
      </c>
      <c r="I200" s="115">
        <f>一覧!AC198</f>
        <v>0</v>
      </c>
    </row>
    <row r="201" spans="1:9" x14ac:dyDescent="0.15">
      <c r="A201" s="103">
        <f>一覧!I199</f>
        <v>0</v>
      </c>
      <c r="B201" s="103">
        <f>一覧!J199</f>
        <v>0</v>
      </c>
      <c r="C201" s="103">
        <f>一覧!L199</f>
        <v>0</v>
      </c>
      <c r="D201" s="104">
        <v>194</v>
      </c>
      <c r="E201" s="105">
        <f>一覧!W199</f>
        <v>0</v>
      </c>
      <c r="F201" s="117">
        <f>一覧!Y199</f>
        <v>0</v>
      </c>
      <c r="G201" s="106">
        <f>一覧!Z199</f>
        <v>0</v>
      </c>
      <c r="H201" s="107">
        <f>一覧!AA199</f>
        <v>0</v>
      </c>
      <c r="I201" s="115">
        <f>一覧!AC199</f>
        <v>0</v>
      </c>
    </row>
    <row r="202" spans="1:9" x14ac:dyDescent="0.15">
      <c r="A202" s="103">
        <f>一覧!I200</f>
        <v>0</v>
      </c>
      <c r="B202" s="103">
        <f>一覧!J200</f>
        <v>0</v>
      </c>
      <c r="C202" s="103">
        <f>一覧!L200</f>
        <v>0</v>
      </c>
      <c r="D202" s="104">
        <v>195</v>
      </c>
      <c r="E202" s="105">
        <f>一覧!W200</f>
        <v>0</v>
      </c>
      <c r="F202" s="117">
        <f>一覧!Y200</f>
        <v>0</v>
      </c>
      <c r="G202" s="106">
        <f>一覧!Z200</f>
        <v>0</v>
      </c>
      <c r="H202" s="107">
        <f>一覧!AA200</f>
        <v>0</v>
      </c>
      <c r="I202" s="115">
        <f>一覧!AC200</f>
        <v>0</v>
      </c>
    </row>
    <row r="203" spans="1:9" x14ac:dyDescent="0.15">
      <c r="A203" s="103">
        <f>一覧!I201</f>
        <v>0</v>
      </c>
      <c r="B203" s="103">
        <f>一覧!J201</f>
        <v>0</v>
      </c>
      <c r="C203" s="103">
        <f>一覧!L201</f>
        <v>0</v>
      </c>
      <c r="D203" s="104">
        <v>196</v>
      </c>
      <c r="E203" s="105">
        <f>一覧!W201</f>
        <v>0</v>
      </c>
      <c r="F203" s="117">
        <f>一覧!Y201</f>
        <v>0</v>
      </c>
      <c r="G203" s="106">
        <f>一覧!Z201</f>
        <v>0</v>
      </c>
      <c r="H203" s="107">
        <f>一覧!AA201</f>
        <v>0</v>
      </c>
      <c r="I203" s="115">
        <f>一覧!AC201</f>
        <v>0</v>
      </c>
    </row>
    <row r="204" spans="1:9" x14ac:dyDescent="0.15">
      <c r="A204" s="103">
        <f>一覧!I202</f>
        <v>0</v>
      </c>
      <c r="B204" s="103">
        <f>一覧!J202</f>
        <v>0</v>
      </c>
      <c r="C204" s="103">
        <f>一覧!L202</f>
        <v>0</v>
      </c>
      <c r="D204" s="104">
        <v>197</v>
      </c>
      <c r="E204" s="105">
        <f>一覧!W202</f>
        <v>0</v>
      </c>
      <c r="F204" s="117">
        <f>一覧!Y202</f>
        <v>0</v>
      </c>
      <c r="G204" s="106">
        <f>一覧!Z202</f>
        <v>0</v>
      </c>
      <c r="H204" s="107">
        <f>一覧!AA202</f>
        <v>0</v>
      </c>
      <c r="I204" s="115">
        <f>一覧!AC202</f>
        <v>0</v>
      </c>
    </row>
    <row r="205" spans="1:9" x14ac:dyDescent="0.15">
      <c r="A205" s="103">
        <f>一覧!I203</f>
        <v>0</v>
      </c>
      <c r="B205" s="103">
        <f>一覧!J203</f>
        <v>0</v>
      </c>
      <c r="C205" s="103">
        <f>一覧!L203</f>
        <v>0</v>
      </c>
      <c r="D205" s="104">
        <v>198</v>
      </c>
      <c r="E205" s="105">
        <f>一覧!W203</f>
        <v>0</v>
      </c>
      <c r="F205" s="117">
        <f>一覧!Y203</f>
        <v>0</v>
      </c>
      <c r="G205" s="106">
        <f>一覧!Z203</f>
        <v>0</v>
      </c>
      <c r="H205" s="107">
        <f>一覧!AA203</f>
        <v>0</v>
      </c>
      <c r="I205" s="115">
        <f>一覧!AC203</f>
        <v>0</v>
      </c>
    </row>
    <row r="206" spans="1:9" x14ac:dyDescent="0.15">
      <c r="A206" s="103">
        <f>一覧!I204</f>
        <v>0</v>
      </c>
      <c r="B206" s="103">
        <f>一覧!J204</f>
        <v>0</v>
      </c>
      <c r="C206" s="103">
        <f>一覧!L204</f>
        <v>0</v>
      </c>
      <c r="D206" s="104">
        <v>199</v>
      </c>
      <c r="E206" s="105">
        <f>一覧!W204</f>
        <v>0</v>
      </c>
      <c r="F206" s="117">
        <f>一覧!Y204</f>
        <v>0</v>
      </c>
      <c r="G206" s="106">
        <f>一覧!Z204</f>
        <v>0</v>
      </c>
      <c r="H206" s="107">
        <f>一覧!AA204</f>
        <v>0</v>
      </c>
      <c r="I206" s="115">
        <f>一覧!AC204</f>
        <v>0</v>
      </c>
    </row>
    <row r="207" spans="1:9" x14ac:dyDescent="0.15">
      <c r="A207" s="103">
        <f>一覧!I205</f>
        <v>0</v>
      </c>
      <c r="B207" s="103">
        <f>一覧!J205</f>
        <v>0</v>
      </c>
      <c r="C207" s="103">
        <f>一覧!L205</f>
        <v>0</v>
      </c>
      <c r="D207" s="104">
        <v>200</v>
      </c>
      <c r="E207" s="105">
        <f>一覧!W205</f>
        <v>0</v>
      </c>
      <c r="F207" s="117">
        <f>一覧!Y205</f>
        <v>0</v>
      </c>
      <c r="G207" s="106">
        <f>一覧!Z205</f>
        <v>0</v>
      </c>
      <c r="H207" s="107">
        <f>一覧!AA205</f>
        <v>0</v>
      </c>
      <c r="I207" s="115">
        <f>一覧!AC205</f>
        <v>0</v>
      </c>
    </row>
    <row r="208" spans="1:9" x14ac:dyDescent="0.15">
      <c r="A208" s="103">
        <f>一覧!I206</f>
        <v>0</v>
      </c>
      <c r="B208" s="103">
        <f>一覧!J206</f>
        <v>0</v>
      </c>
      <c r="C208" s="103">
        <f>一覧!L206</f>
        <v>0</v>
      </c>
      <c r="D208" s="104">
        <v>201</v>
      </c>
      <c r="E208" s="105">
        <f>一覧!W206</f>
        <v>0</v>
      </c>
      <c r="F208" s="117">
        <f>一覧!Y206</f>
        <v>0</v>
      </c>
      <c r="G208" s="106">
        <f>一覧!Z206</f>
        <v>0</v>
      </c>
      <c r="H208" s="107">
        <f>一覧!AA206</f>
        <v>0</v>
      </c>
      <c r="I208" s="115">
        <f>一覧!AC206</f>
        <v>0</v>
      </c>
    </row>
    <row r="209" spans="1:9" x14ac:dyDescent="0.15">
      <c r="A209" s="103">
        <f>一覧!I207</f>
        <v>0</v>
      </c>
      <c r="B209" s="103">
        <f>一覧!J207</f>
        <v>0</v>
      </c>
      <c r="C209" s="103">
        <f>一覧!L207</f>
        <v>0</v>
      </c>
      <c r="D209" s="104">
        <v>202</v>
      </c>
      <c r="E209" s="105">
        <f>一覧!W207</f>
        <v>0</v>
      </c>
      <c r="F209" s="117">
        <f>一覧!Y207</f>
        <v>0</v>
      </c>
      <c r="G209" s="106">
        <f>一覧!Z207</f>
        <v>0</v>
      </c>
      <c r="H209" s="107">
        <f>一覧!AA207</f>
        <v>0</v>
      </c>
      <c r="I209" s="115">
        <f>一覧!AC207</f>
        <v>0</v>
      </c>
    </row>
    <row r="210" spans="1:9" x14ac:dyDescent="0.15">
      <c r="A210" s="103">
        <f>一覧!I208</f>
        <v>0</v>
      </c>
      <c r="B210" s="103">
        <f>一覧!J208</f>
        <v>0</v>
      </c>
      <c r="C210" s="103">
        <f>一覧!L208</f>
        <v>0</v>
      </c>
      <c r="D210" s="104">
        <v>203</v>
      </c>
      <c r="E210" s="105">
        <f>一覧!W208</f>
        <v>0</v>
      </c>
      <c r="F210" s="117">
        <f>一覧!Y208</f>
        <v>0</v>
      </c>
      <c r="G210" s="106">
        <f>一覧!Z208</f>
        <v>0</v>
      </c>
      <c r="H210" s="107">
        <f>一覧!AA208</f>
        <v>0</v>
      </c>
      <c r="I210" s="115">
        <f>一覧!AC208</f>
        <v>0</v>
      </c>
    </row>
    <row r="211" spans="1:9" x14ac:dyDescent="0.15">
      <c r="A211" s="103">
        <f>一覧!I209</f>
        <v>0</v>
      </c>
      <c r="B211" s="103">
        <f>一覧!J209</f>
        <v>0</v>
      </c>
      <c r="C211" s="103">
        <f>一覧!L209</f>
        <v>0</v>
      </c>
      <c r="D211" s="104">
        <v>204</v>
      </c>
      <c r="E211" s="105">
        <f>一覧!W209</f>
        <v>0</v>
      </c>
      <c r="F211" s="117">
        <f>一覧!Y209</f>
        <v>0</v>
      </c>
      <c r="G211" s="106">
        <f>一覧!Z209</f>
        <v>0</v>
      </c>
      <c r="H211" s="107">
        <f>一覧!AA209</f>
        <v>0</v>
      </c>
      <c r="I211" s="115">
        <f>一覧!AC209</f>
        <v>0</v>
      </c>
    </row>
    <row r="212" spans="1:9" x14ac:dyDescent="0.15">
      <c r="A212" s="103">
        <f>一覧!I210</f>
        <v>0</v>
      </c>
      <c r="B212" s="103">
        <f>一覧!J210</f>
        <v>0</v>
      </c>
      <c r="C212" s="103">
        <f>一覧!L210</f>
        <v>0</v>
      </c>
      <c r="D212" s="104">
        <v>205</v>
      </c>
      <c r="E212" s="105">
        <f>一覧!W210</f>
        <v>0</v>
      </c>
      <c r="F212" s="117">
        <f>一覧!Y210</f>
        <v>0</v>
      </c>
      <c r="G212" s="106">
        <f>一覧!Z210</f>
        <v>0</v>
      </c>
      <c r="H212" s="107">
        <f>一覧!AA210</f>
        <v>0</v>
      </c>
      <c r="I212" s="115">
        <f>一覧!AC210</f>
        <v>0</v>
      </c>
    </row>
    <row r="213" spans="1:9" x14ac:dyDescent="0.15">
      <c r="A213" s="103">
        <f>一覧!I211</f>
        <v>0</v>
      </c>
      <c r="B213" s="103">
        <f>一覧!J211</f>
        <v>0</v>
      </c>
      <c r="C213" s="103">
        <f>一覧!L211</f>
        <v>0</v>
      </c>
      <c r="D213" s="104">
        <v>206</v>
      </c>
      <c r="E213" s="105">
        <f>一覧!W211</f>
        <v>0</v>
      </c>
      <c r="F213" s="117">
        <f>一覧!Y211</f>
        <v>0</v>
      </c>
      <c r="G213" s="106">
        <f>一覧!Z211</f>
        <v>0</v>
      </c>
      <c r="H213" s="107">
        <f>一覧!AA211</f>
        <v>0</v>
      </c>
      <c r="I213" s="115">
        <f>一覧!AC211</f>
        <v>0</v>
      </c>
    </row>
    <row r="214" spans="1:9" x14ac:dyDescent="0.15">
      <c r="A214" s="103">
        <f>一覧!I212</f>
        <v>0</v>
      </c>
      <c r="B214" s="103">
        <f>一覧!J212</f>
        <v>0</v>
      </c>
      <c r="C214" s="103">
        <f>一覧!L212</f>
        <v>0</v>
      </c>
      <c r="D214" s="104">
        <v>207</v>
      </c>
      <c r="E214" s="105">
        <f>一覧!W212</f>
        <v>0</v>
      </c>
      <c r="F214" s="117">
        <f>一覧!Y212</f>
        <v>0</v>
      </c>
      <c r="G214" s="106">
        <f>一覧!Z212</f>
        <v>0</v>
      </c>
      <c r="H214" s="107">
        <f>一覧!AA212</f>
        <v>0</v>
      </c>
      <c r="I214" s="115">
        <f>一覧!AC212</f>
        <v>0</v>
      </c>
    </row>
    <row r="215" spans="1:9" x14ac:dyDescent="0.15">
      <c r="A215" s="103">
        <f>一覧!I213</f>
        <v>0</v>
      </c>
      <c r="B215" s="103">
        <f>一覧!J213</f>
        <v>0</v>
      </c>
      <c r="C215" s="103">
        <f>一覧!L213</f>
        <v>0</v>
      </c>
      <c r="D215" s="104">
        <v>208</v>
      </c>
      <c r="E215" s="105">
        <f>一覧!W213</f>
        <v>0</v>
      </c>
      <c r="F215" s="117">
        <f>一覧!Y213</f>
        <v>0</v>
      </c>
      <c r="G215" s="106">
        <f>一覧!Z213</f>
        <v>0</v>
      </c>
      <c r="H215" s="107">
        <f>一覧!AA213</f>
        <v>0</v>
      </c>
      <c r="I215" s="115">
        <f>一覧!AC213</f>
        <v>0</v>
      </c>
    </row>
    <row r="216" spans="1:9" x14ac:dyDescent="0.15">
      <c r="A216" s="103">
        <f>一覧!I214</f>
        <v>0</v>
      </c>
      <c r="B216" s="103">
        <f>一覧!J214</f>
        <v>0</v>
      </c>
      <c r="C216" s="103">
        <f>一覧!L214</f>
        <v>0</v>
      </c>
      <c r="D216" s="104">
        <v>209</v>
      </c>
      <c r="E216" s="105">
        <f>一覧!W214</f>
        <v>0</v>
      </c>
      <c r="F216" s="117">
        <f>一覧!Y214</f>
        <v>0</v>
      </c>
      <c r="G216" s="106">
        <f>一覧!Z214</f>
        <v>0</v>
      </c>
      <c r="H216" s="107">
        <f>一覧!AA214</f>
        <v>0</v>
      </c>
      <c r="I216" s="115">
        <f>一覧!AC214</f>
        <v>0</v>
      </c>
    </row>
    <row r="217" spans="1:9" x14ac:dyDescent="0.15">
      <c r="A217" s="103">
        <f>一覧!I215</f>
        <v>0</v>
      </c>
      <c r="B217" s="103">
        <f>一覧!J215</f>
        <v>0</v>
      </c>
      <c r="C217" s="103">
        <f>一覧!L215</f>
        <v>0</v>
      </c>
      <c r="D217" s="104">
        <v>210</v>
      </c>
      <c r="E217" s="105">
        <f>一覧!W215</f>
        <v>0</v>
      </c>
      <c r="F217" s="117">
        <f>一覧!Y215</f>
        <v>0</v>
      </c>
      <c r="G217" s="106">
        <f>一覧!Z215</f>
        <v>0</v>
      </c>
      <c r="H217" s="107">
        <f>一覧!AA215</f>
        <v>0</v>
      </c>
      <c r="I217" s="115">
        <f>一覧!AC215</f>
        <v>0</v>
      </c>
    </row>
    <row r="218" spans="1:9" x14ac:dyDescent="0.15">
      <c r="A218" s="103">
        <f>一覧!I216</f>
        <v>0</v>
      </c>
      <c r="B218" s="103">
        <f>一覧!J216</f>
        <v>0</v>
      </c>
      <c r="C218" s="103">
        <f>一覧!L216</f>
        <v>0</v>
      </c>
      <c r="D218" s="104">
        <v>211</v>
      </c>
      <c r="E218" s="105">
        <f>一覧!W216</f>
        <v>0</v>
      </c>
      <c r="F218" s="117">
        <f>一覧!Y216</f>
        <v>0</v>
      </c>
      <c r="G218" s="106">
        <f>一覧!Z216</f>
        <v>0</v>
      </c>
      <c r="H218" s="107">
        <f>一覧!AA216</f>
        <v>0</v>
      </c>
      <c r="I218" s="115">
        <f>一覧!AC216</f>
        <v>0</v>
      </c>
    </row>
    <row r="219" spans="1:9" x14ac:dyDescent="0.15">
      <c r="A219" s="103">
        <f>一覧!I217</f>
        <v>0</v>
      </c>
      <c r="B219" s="103">
        <f>一覧!J217</f>
        <v>0</v>
      </c>
      <c r="C219" s="103">
        <f>一覧!L217</f>
        <v>0</v>
      </c>
      <c r="D219" s="104">
        <v>212</v>
      </c>
      <c r="E219" s="105">
        <f>一覧!W217</f>
        <v>0</v>
      </c>
      <c r="F219" s="117">
        <f>一覧!Y217</f>
        <v>0</v>
      </c>
      <c r="G219" s="106">
        <f>一覧!Z217</f>
        <v>0</v>
      </c>
      <c r="H219" s="107">
        <f>一覧!AA217</f>
        <v>0</v>
      </c>
      <c r="I219" s="115">
        <f>一覧!AC217</f>
        <v>0</v>
      </c>
    </row>
    <row r="220" spans="1:9" x14ac:dyDescent="0.15">
      <c r="A220" s="103">
        <f>一覧!I218</f>
        <v>0</v>
      </c>
      <c r="B220" s="103">
        <f>一覧!J218</f>
        <v>0</v>
      </c>
      <c r="C220" s="103">
        <f>一覧!L218</f>
        <v>0</v>
      </c>
      <c r="D220" s="104">
        <v>213</v>
      </c>
      <c r="E220" s="105">
        <f>一覧!W218</f>
        <v>0</v>
      </c>
      <c r="F220" s="117">
        <f>一覧!Y218</f>
        <v>0</v>
      </c>
      <c r="G220" s="106">
        <f>一覧!Z218</f>
        <v>0</v>
      </c>
      <c r="H220" s="107">
        <f>一覧!AA218</f>
        <v>0</v>
      </c>
      <c r="I220" s="115">
        <f>一覧!AC218</f>
        <v>0</v>
      </c>
    </row>
    <row r="221" spans="1:9" x14ac:dyDescent="0.15">
      <c r="A221" s="103">
        <f>一覧!I219</f>
        <v>0</v>
      </c>
      <c r="B221" s="103">
        <f>一覧!J219</f>
        <v>0</v>
      </c>
      <c r="C221" s="103">
        <f>一覧!L219</f>
        <v>0</v>
      </c>
      <c r="D221" s="104">
        <v>214</v>
      </c>
      <c r="E221" s="105">
        <f>一覧!W219</f>
        <v>0</v>
      </c>
      <c r="F221" s="117">
        <f>一覧!Y219</f>
        <v>0</v>
      </c>
      <c r="G221" s="106">
        <f>一覧!Z219</f>
        <v>0</v>
      </c>
      <c r="H221" s="107">
        <f>一覧!AA219</f>
        <v>0</v>
      </c>
      <c r="I221" s="115">
        <f>一覧!AC219</f>
        <v>0</v>
      </c>
    </row>
    <row r="222" spans="1:9" x14ac:dyDescent="0.15">
      <c r="A222" s="103">
        <f>一覧!I220</f>
        <v>0</v>
      </c>
      <c r="B222" s="103">
        <f>一覧!J220</f>
        <v>0</v>
      </c>
      <c r="C222" s="103">
        <f>一覧!L220</f>
        <v>0</v>
      </c>
      <c r="D222" s="104">
        <v>215</v>
      </c>
      <c r="E222" s="105">
        <f>一覧!W220</f>
        <v>0</v>
      </c>
      <c r="F222" s="117">
        <f>一覧!Y220</f>
        <v>0</v>
      </c>
      <c r="G222" s="106">
        <f>一覧!Z220</f>
        <v>0</v>
      </c>
      <c r="H222" s="107">
        <f>一覧!AA220</f>
        <v>0</v>
      </c>
      <c r="I222" s="115">
        <f>一覧!AC220</f>
        <v>0</v>
      </c>
    </row>
    <row r="223" spans="1:9" x14ac:dyDescent="0.15">
      <c r="A223" s="103">
        <f>一覧!I221</f>
        <v>0</v>
      </c>
      <c r="B223" s="103">
        <f>一覧!J221</f>
        <v>0</v>
      </c>
      <c r="C223" s="103">
        <f>一覧!L221</f>
        <v>0</v>
      </c>
      <c r="D223" s="104">
        <v>216</v>
      </c>
      <c r="E223" s="105">
        <f>一覧!W221</f>
        <v>0</v>
      </c>
      <c r="F223" s="117">
        <f>一覧!Y221</f>
        <v>0</v>
      </c>
      <c r="G223" s="106">
        <f>一覧!Z221</f>
        <v>0</v>
      </c>
      <c r="H223" s="107">
        <f>一覧!AA221</f>
        <v>0</v>
      </c>
      <c r="I223" s="115">
        <f>一覧!AC221</f>
        <v>0</v>
      </c>
    </row>
    <row r="224" spans="1:9" x14ac:dyDescent="0.15">
      <c r="A224" s="103">
        <f>一覧!I222</f>
        <v>0</v>
      </c>
      <c r="B224" s="103">
        <f>一覧!J222</f>
        <v>0</v>
      </c>
      <c r="C224" s="103">
        <f>一覧!L222</f>
        <v>0</v>
      </c>
      <c r="D224" s="104">
        <v>217</v>
      </c>
      <c r="E224" s="105">
        <f>一覧!W222</f>
        <v>0</v>
      </c>
      <c r="F224" s="117">
        <f>一覧!Y222</f>
        <v>0</v>
      </c>
      <c r="G224" s="106">
        <f>一覧!Z222</f>
        <v>0</v>
      </c>
      <c r="H224" s="107">
        <f>一覧!AA222</f>
        <v>0</v>
      </c>
      <c r="I224" s="115">
        <f>一覧!AC222</f>
        <v>0</v>
      </c>
    </row>
    <row r="225" spans="1:9" x14ac:dyDescent="0.15">
      <c r="A225" s="103">
        <f>一覧!I223</f>
        <v>0</v>
      </c>
      <c r="B225" s="103">
        <f>一覧!J223</f>
        <v>0</v>
      </c>
      <c r="C225" s="103">
        <f>一覧!L223</f>
        <v>0</v>
      </c>
      <c r="D225" s="104">
        <v>218</v>
      </c>
      <c r="E225" s="105">
        <f>一覧!W223</f>
        <v>0</v>
      </c>
      <c r="F225" s="117">
        <f>一覧!Y223</f>
        <v>0</v>
      </c>
      <c r="G225" s="106">
        <f>一覧!Z223</f>
        <v>0</v>
      </c>
      <c r="H225" s="107">
        <f>一覧!AA223</f>
        <v>0</v>
      </c>
      <c r="I225" s="115">
        <f>一覧!AC223</f>
        <v>0</v>
      </c>
    </row>
    <row r="226" spans="1:9" x14ac:dyDescent="0.15">
      <c r="A226" s="103">
        <f>一覧!I224</f>
        <v>0</v>
      </c>
      <c r="B226" s="103">
        <f>一覧!J224</f>
        <v>0</v>
      </c>
      <c r="C226" s="103">
        <f>一覧!L224</f>
        <v>0</v>
      </c>
      <c r="D226" s="104">
        <v>219</v>
      </c>
      <c r="E226" s="105">
        <f>一覧!W224</f>
        <v>0</v>
      </c>
      <c r="F226" s="117">
        <f>一覧!Y224</f>
        <v>0</v>
      </c>
      <c r="G226" s="106">
        <f>一覧!Z224</f>
        <v>0</v>
      </c>
      <c r="H226" s="107">
        <f>一覧!AA224</f>
        <v>0</v>
      </c>
      <c r="I226" s="115">
        <f>一覧!AC224</f>
        <v>0</v>
      </c>
    </row>
    <row r="227" spans="1:9" x14ac:dyDescent="0.15">
      <c r="A227" s="103">
        <f>一覧!I225</f>
        <v>0</v>
      </c>
      <c r="B227" s="103">
        <f>一覧!J225</f>
        <v>0</v>
      </c>
      <c r="C227" s="103">
        <f>一覧!L225</f>
        <v>0</v>
      </c>
      <c r="D227" s="104">
        <v>220</v>
      </c>
      <c r="E227" s="105">
        <f>一覧!W225</f>
        <v>0</v>
      </c>
      <c r="F227" s="117">
        <f>一覧!Y225</f>
        <v>0</v>
      </c>
      <c r="G227" s="106">
        <f>一覧!Z225</f>
        <v>0</v>
      </c>
      <c r="H227" s="107">
        <f>一覧!AA225</f>
        <v>0</v>
      </c>
      <c r="I227" s="115">
        <f>一覧!AC225</f>
        <v>0</v>
      </c>
    </row>
    <row r="228" spans="1:9" x14ac:dyDescent="0.15">
      <c r="A228" s="103">
        <f>一覧!I226</f>
        <v>0</v>
      </c>
      <c r="B228" s="103">
        <f>一覧!J226</f>
        <v>0</v>
      </c>
      <c r="C228" s="103">
        <f>一覧!L226</f>
        <v>0</v>
      </c>
      <c r="D228" s="104">
        <v>221</v>
      </c>
      <c r="E228" s="105">
        <f>一覧!W226</f>
        <v>0</v>
      </c>
      <c r="F228" s="117">
        <f>一覧!Y226</f>
        <v>0</v>
      </c>
      <c r="G228" s="106">
        <f>一覧!Z226</f>
        <v>0</v>
      </c>
      <c r="H228" s="107">
        <f>一覧!AA226</f>
        <v>0</v>
      </c>
      <c r="I228" s="115">
        <f>一覧!AC226</f>
        <v>0</v>
      </c>
    </row>
    <row r="229" spans="1:9" x14ac:dyDescent="0.15">
      <c r="A229" s="103">
        <f>一覧!I227</f>
        <v>0</v>
      </c>
      <c r="B229" s="103">
        <f>一覧!J227</f>
        <v>0</v>
      </c>
      <c r="C229" s="103">
        <f>一覧!L227</f>
        <v>0</v>
      </c>
      <c r="D229" s="104">
        <v>222</v>
      </c>
      <c r="E229" s="105">
        <f>一覧!W227</f>
        <v>0</v>
      </c>
      <c r="F229" s="117">
        <f>一覧!Y227</f>
        <v>0</v>
      </c>
      <c r="G229" s="106">
        <f>一覧!Z227</f>
        <v>0</v>
      </c>
      <c r="H229" s="107">
        <f>一覧!AA227</f>
        <v>0</v>
      </c>
      <c r="I229" s="115">
        <f>一覧!AC227</f>
        <v>0</v>
      </c>
    </row>
    <row r="230" spans="1:9" x14ac:dyDescent="0.15">
      <c r="A230" s="103">
        <f>一覧!I228</f>
        <v>0</v>
      </c>
      <c r="B230" s="103">
        <f>一覧!J228</f>
        <v>0</v>
      </c>
      <c r="C230" s="103">
        <f>一覧!L228</f>
        <v>0</v>
      </c>
      <c r="D230" s="104">
        <v>223</v>
      </c>
      <c r="E230" s="105">
        <f>一覧!W228</f>
        <v>0</v>
      </c>
      <c r="F230" s="117">
        <f>一覧!Y228</f>
        <v>0</v>
      </c>
      <c r="G230" s="106">
        <f>一覧!Z228</f>
        <v>0</v>
      </c>
      <c r="H230" s="107">
        <f>一覧!AA228</f>
        <v>0</v>
      </c>
      <c r="I230" s="115">
        <f>一覧!AC228</f>
        <v>0</v>
      </c>
    </row>
    <row r="231" spans="1:9" x14ac:dyDescent="0.15">
      <c r="A231" s="103">
        <f>一覧!I229</f>
        <v>0</v>
      </c>
      <c r="B231" s="103">
        <f>一覧!J229</f>
        <v>0</v>
      </c>
      <c r="C231" s="103">
        <f>一覧!L229</f>
        <v>0</v>
      </c>
      <c r="D231" s="104">
        <v>224</v>
      </c>
      <c r="E231" s="105">
        <f>一覧!W229</f>
        <v>0</v>
      </c>
      <c r="F231" s="117">
        <f>一覧!Y229</f>
        <v>0</v>
      </c>
      <c r="G231" s="106">
        <f>一覧!Z229</f>
        <v>0</v>
      </c>
      <c r="H231" s="107">
        <f>一覧!AA229</f>
        <v>0</v>
      </c>
      <c r="I231" s="115">
        <f>一覧!AC229</f>
        <v>0</v>
      </c>
    </row>
    <row r="232" spans="1:9" x14ac:dyDescent="0.15">
      <c r="A232" s="103">
        <f>一覧!I230</f>
        <v>0</v>
      </c>
      <c r="B232" s="103">
        <f>一覧!J230</f>
        <v>0</v>
      </c>
      <c r="C232" s="103">
        <f>一覧!L230</f>
        <v>0</v>
      </c>
      <c r="D232" s="104">
        <v>225</v>
      </c>
      <c r="E232" s="105">
        <f>一覧!W230</f>
        <v>0</v>
      </c>
      <c r="F232" s="117">
        <f>一覧!Y230</f>
        <v>0</v>
      </c>
      <c r="G232" s="106">
        <f>一覧!Z230</f>
        <v>0</v>
      </c>
      <c r="H232" s="107">
        <f>一覧!AA230</f>
        <v>0</v>
      </c>
      <c r="I232" s="115">
        <f>一覧!AC230</f>
        <v>0</v>
      </c>
    </row>
    <row r="233" spans="1:9" x14ac:dyDescent="0.15">
      <c r="A233" s="103">
        <f>一覧!I231</f>
        <v>0</v>
      </c>
      <c r="B233" s="103">
        <f>一覧!J231</f>
        <v>0</v>
      </c>
      <c r="C233" s="103">
        <f>一覧!L231</f>
        <v>0</v>
      </c>
      <c r="D233" s="104">
        <v>226</v>
      </c>
      <c r="E233" s="105">
        <f>一覧!W231</f>
        <v>0</v>
      </c>
      <c r="F233" s="117">
        <f>一覧!Y231</f>
        <v>0</v>
      </c>
      <c r="G233" s="106">
        <f>一覧!Z231</f>
        <v>0</v>
      </c>
      <c r="H233" s="107">
        <f>一覧!AA231</f>
        <v>0</v>
      </c>
      <c r="I233" s="115">
        <f>一覧!AC231</f>
        <v>0</v>
      </c>
    </row>
    <row r="234" spans="1:9" x14ac:dyDescent="0.15">
      <c r="A234" s="103">
        <f>一覧!I232</f>
        <v>0</v>
      </c>
      <c r="B234" s="103">
        <f>一覧!J232</f>
        <v>0</v>
      </c>
      <c r="C234" s="103">
        <f>一覧!L232</f>
        <v>0</v>
      </c>
      <c r="D234" s="104">
        <v>227</v>
      </c>
      <c r="E234" s="105">
        <f>一覧!W232</f>
        <v>0</v>
      </c>
      <c r="F234" s="117">
        <f>一覧!Y232</f>
        <v>0</v>
      </c>
      <c r="G234" s="106">
        <f>一覧!Z232</f>
        <v>0</v>
      </c>
      <c r="H234" s="107">
        <f>一覧!AA232</f>
        <v>0</v>
      </c>
      <c r="I234" s="115">
        <f>一覧!AC232</f>
        <v>0</v>
      </c>
    </row>
    <row r="235" spans="1:9" x14ac:dyDescent="0.15">
      <c r="A235" s="103">
        <f>一覧!I233</f>
        <v>0</v>
      </c>
      <c r="B235" s="103">
        <f>一覧!J233</f>
        <v>0</v>
      </c>
      <c r="C235" s="103">
        <f>一覧!L233</f>
        <v>0</v>
      </c>
      <c r="D235" s="104">
        <v>228</v>
      </c>
      <c r="E235" s="105">
        <f>一覧!W233</f>
        <v>0</v>
      </c>
      <c r="F235" s="117">
        <f>一覧!Y233</f>
        <v>0</v>
      </c>
      <c r="G235" s="106">
        <f>一覧!Z233</f>
        <v>0</v>
      </c>
      <c r="H235" s="107">
        <f>一覧!AA233</f>
        <v>0</v>
      </c>
      <c r="I235" s="115">
        <f>一覧!AC233</f>
        <v>0</v>
      </c>
    </row>
    <row r="236" spans="1:9" x14ac:dyDescent="0.15">
      <c r="A236" s="103">
        <f>一覧!I234</f>
        <v>0</v>
      </c>
      <c r="B236" s="103">
        <f>一覧!J234</f>
        <v>0</v>
      </c>
      <c r="C236" s="103">
        <f>一覧!L234</f>
        <v>0</v>
      </c>
      <c r="D236" s="104">
        <v>229</v>
      </c>
      <c r="E236" s="105">
        <f>一覧!W234</f>
        <v>0</v>
      </c>
      <c r="F236" s="117">
        <f>一覧!Y234</f>
        <v>0</v>
      </c>
      <c r="G236" s="106">
        <f>一覧!Z234</f>
        <v>0</v>
      </c>
      <c r="H236" s="107">
        <f>一覧!AA234</f>
        <v>0</v>
      </c>
      <c r="I236" s="115">
        <f>一覧!AC234</f>
        <v>0</v>
      </c>
    </row>
    <row r="237" spans="1:9" x14ac:dyDescent="0.15">
      <c r="A237" s="103">
        <f>一覧!I235</f>
        <v>0</v>
      </c>
      <c r="B237" s="103">
        <f>一覧!J235</f>
        <v>0</v>
      </c>
      <c r="C237" s="103">
        <f>一覧!L235</f>
        <v>0</v>
      </c>
      <c r="D237" s="104">
        <v>230</v>
      </c>
      <c r="E237" s="105">
        <f>一覧!W235</f>
        <v>0</v>
      </c>
      <c r="F237" s="117">
        <f>一覧!Y235</f>
        <v>0</v>
      </c>
      <c r="G237" s="106">
        <f>一覧!Z235</f>
        <v>0</v>
      </c>
      <c r="H237" s="107">
        <f>一覧!AA235</f>
        <v>0</v>
      </c>
      <c r="I237" s="115">
        <f>一覧!AC235</f>
        <v>0</v>
      </c>
    </row>
    <row r="238" spans="1:9" x14ac:dyDescent="0.15">
      <c r="A238" s="103">
        <f>一覧!I236</f>
        <v>0</v>
      </c>
      <c r="B238" s="103">
        <f>一覧!J236</f>
        <v>0</v>
      </c>
      <c r="C238" s="103">
        <f>一覧!L236</f>
        <v>0</v>
      </c>
      <c r="D238" s="104">
        <v>231</v>
      </c>
      <c r="E238" s="105">
        <f>一覧!W236</f>
        <v>0</v>
      </c>
      <c r="F238" s="117">
        <f>一覧!Y236</f>
        <v>0</v>
      </c>
      <c r="G238" s="106">
        <f>一覧!Z236</f>
        <v>0</v>
      </c>
      <c r="H238" s="107">
        <f>一覧!AA236</f>
        <v>0</v>
      </c>
      <c r="I238" s="115">
        <f>一覧!AC236</f>
        <v>0</v>
      </c>
    </row>
    <row r="239" spans="1:9" x14ac:dyDescent="0.15">
      <c r="A239" s="103">
        <f>一覧!I237</f>
        <v>0</v>
      </c>
      <c r="B239" s="103">
        <f>一覧!J237</f>
        <v>0</v>
      </c>
      <c r="C239" s="103">
        <f>一覧!L237</f>
        <v>0</v>
      </c>
      <c r="D239" s="104">
        <v>232</v>
      </c>
      <c r="E239" s="105">
        <f>一覧!W237</f>
        <v>0</v>
      </c>
      <c r="F239" s="117">
        <f>一覧!Y237</f>
        <v>0</v>
      </c>
      <c r="G239" s="106">
        <f>一覧!Z237</f>
        <v>0</v>
      </c>
      <c r="H239" s="107">
        <f>一覧!AA237</f>
        <v>0</v>
      </c>
      <c r="I239" s="115">
        <f>一覧!AC237</f>
        <v>0</v>
      </c>
    </row>
    <row r="240" spans="1:9" x14ac:dyDescent="0.15">
      <c r="A240" s="103">
        <f>一覧!I238</f>
        <v>0</v>
      </c>
      <c r="B240" s="103">
        <f>一覧!J238</f>
        <v>0</v>
      </c>
      <c r="C240" s="103">
        <f>一覧!L238</f>
        <v>0</v>
      </c>
      <c r="D240" s="104">
        <v>233</v>
      </c>
      <c r="E240" s="105">
        <f>一覧!W238</f>
        <v>0</v>
      </c>
      <c r="F240" s="117">
        <f>一覧!Y238</f>
        <v>0</v>
      </c>
      <c r="G240" s="106">
        <f>一覧!Z238</f>
        <v>0</v>
      </c>
      <c r="H240" s="107">
        <f>一覧!AA238</f>
        <v>0</v>
      </c>
      <c r="I240" s="115">
        <f>一覧!AC238</f>
        <v>0</v>
      </c>
    </row>
    <row r="241" spans="1:9" x14ac:dyDescent="0.15">
      <c r="A241" s="103">
        <f>一覧!I239</f>
        <v>0</v>
      </c>
      <c r="B241" s="103">
        <f>一覧!J239</f>
        <v>0</v>
      </c>
      <c r="C241" s="103">
        <f>一覧!L239</f>
        <v>0</v>
      </c>
      <c r="D241" s="104">
        <v>234</v>
      </c>
      <c r="E241" s="105">
        <f>一覧!W239</f>
        <v>0</v>
      </c>
      <c r="F241" s="117">
        <f>一覧!Y239</f>
        <v>0</v>
      </c>
      <c r="G241" s="106">
        <f>一覧!Z239</f>
        <v>0</v>
      </c>
      <c r="H241" s="107">
        <f>一覧!AA239</f>
        <v>0</v>
      </c>
      <c r="I241" s="115">
        <f>一覧!AC239</f>
        <v>0</v>
      </c>
    </row>
    <row r="242" spans="1:9" x14ac:dyDescent="0.15">
      <c r="A242" s="103">
        <f>一覧!I240</f>
        <v>0</v>
      </c>
      <c r="B242" s="103">
        <f>一覧!J240</f>
        <v>0</v>
      </c>
      <c r="C242" s="103">
        <f>一覧!L240</f>
        <v>0</v>
      </c>
      <c r="D242" s="104">
        <v>235</v>
      </c>
      <c r="E242" s="105">
        <f>一覧!W240</f>
        <v>0</v>
      </c>
      <c r="F242" s="117">
        <f>一覧!Y240</f>
        <v>0</v>
      </c>
      <c r="G242" s="106">
        <f>一覧!Z240</f>
        <v>0</v>
      </c>
      <c r="H242" s="107">
        <f>一覧!AA240</f>
        <v>0</v>
      </c>
      <c r="I242" s="115">
        <f>一覧!AC240</f>
        <v>0</v>
      </c>
    </row>
    <row r="243" spans="1:9" x14ac:dyDescent="0.15">
      <c r="A243" s="103">
        <f>一覧!I241</f>
        <v>0</v>
      </c>
      <c r="B243" s="103">
        <f>一覧!J241</f>
        <v>0</v>
      </c>
      <c r="C243" s="103">
        <f>一覧!L241</f>
        <v>0</v>
      </c>
      <c r="D243" s="104">
        <v>236</v>
      </c>
      <c r="E243" s="105">
        <f>一覧!W241</f>
        <v>0</v>
      </c>
      <c r="F243" s="117">
        <f>一覧!Y241</f>
        <v>0</v>
      </c>
      <c r="G243" s="106">
        <f>一覧!Z241</f>
        <v>0</v>
      </c>
      <c r="H243" s="107">
        <f>一覧!AA241</f>
        <v>0</v>
      </c>
      <c r="I243" s="115">
        <f>一覧!AC241</f>
        <v>0</v>
      </c>
    </row>
    <row r="244" spans="1:9" x14ac:dyDescent="0.15">
      <c r="A244" s="103">
        <f>一覧!I242</f>
        <v>0</v>
      </c>
      <c r="B244" s="103">
        <f>一覧!J242</f>
        <v>0</v>
      </c>
      <c r="C244" s="103">
        <f>一覧!L242</f>
        <v>0</v>
      </c>
      <c r="D244" s="104">
        <v>237</v>
      </c>
      <c r="E244" s="105">
        <f>一覧!W242</f>
        <v>0</v>
      </c>
      <c r="F244" s="117">
        <f>一覧!Y242</f>
        <v>0</v>
      </c>
      <c r="G244" s="106">
        <f>一覧!Z242</f>
        <v>0</v>
      </c>
      <c r="H244" s="107">
        <f>一覧!AA242</f>
        <v>0</v>
      </c>
      <c r="I244" s="115">
        <f>一覧!AC242</f>
        <v>0</v>
      </c>
    </row>
    <row r="245" spans="1:9" x14ac:dyDescent="0.15">
      <c r="A245" s="103">
        <f>一覧!I243</f>
        <v>0</v>
      </c>
      <c r="B245" s="103">
        <f>一覧!J243</f>
        <v>0</v>
      </c>
      <c r="C245" s="103">
        <f>一覧!L243</f>
        <v>0</v>
      </c>
      <c r="D245" s="104">
        <v>238</v>
      </c>
      <c r="E245" s="105">
        <f>一覧!W243</f>
        <v>0</v>
      </c>
      <c r="F245" s="117">
        <f>一覧!Y243</f>
        <v>0</v>
      </c>
      <c r="G245" s="106">
        <f>一覧!Z243</f>
        <v>0</v>
      </c>
      <c r="H245" s="107">
        <f>一覧!AA243</f>
        <v>0</v>
      </c>
      <c r="I245" s="115">
        <f>一覧!AC243</f>
        <v>0</v>
      </c>
    </row>
    <row r="246" spans="1:9" x14ac:dyDescent="0.15">
      <c r="A246" s="103">
        <f>一覧!I244</f>
        <v>0</v>
      </c>
      <c r="B246" s="103">
        <f>一覧!J244</f>
        <v>0</v>
      </c>
      <c r="C246" s="103">
        <f>一覧!L244</f>
        <v>0</v>
      </c>
      <c r="D246" s="104">
        <v>239</v>
      </c>
      <c r="E246" s="105">
        <f>一覧!W244</f>
        <v>0</v>
      </c>
      <c r="F246" s="117">
        <f>一覧!Y244</f>
        <v>0</v>
      </c>
      <c r="G246" s="106">
        <f>一覧!Z244</f>
        <v>0</v>
      </c>
      <c r="H246" s="107">
        <f>一覧!AA244</f>
        <v>0</v>
      </c>
      <c r="I246" s="115">
        <f>一覧!AC244</f>
        <v>0</v>
      </c>
    </row>
    <row r="247" spans="1:9" x14ac:dyDescent="0.15">
      <c r="A247" s="103">
        <f>一覧!I245</f>
        <v>0</v>
      </c>
      <c r="B247" s="103">
        <f>一覧!J245</f>
        <v>0</v>
      </c>
      <c r="C247" s="103">
        <f>一覧!L245</f>
        <v>0</v>
      </c>
      <c r="D247" s="104">
        <v>240</v>
      </c>
      <c r="E247" s="105">
        <f>一覧!W245</f>
        <v>0</v>
      </c>
      <c r="F247" s="117">
        <f>一覧!Y245</f>
        <v>0</v>
      </c>
      <c r="G247" s="106">
        <f>一覧!Z245</f>
        <v>0</v>
      </c>
      <c r="H247" s="107">
        <f>一覧!AA245</f>
        <v>0</v>
      </c>
      <c r="I247" s="115">
        <f>一覧!AC245</f>
        <v>0</v>
      </c>
    </row>
    <row r="248" spans="1:9" x14ac:dyDescent="0.15">
      <c r="A248" s="103">
        <f>一覧!I246</f>
        <v>0</v>
      </c>
      <c r="B248" s="103">
        <f>一覧!J246</f>
        <v>0</v>
      </c>
      <c r="C248" s="103">
        <f>一覧!L246</f>
        <v>0</v>
      </c>
      <c r="D248" s="104">
        <v>241</v>
      </c>
      <c r="E248" s="105">
        <f>一覧!W246</f>
        <v>0</v>
      </c>
      <c r="F248" s="117">
        <f>一覧!Y246</f>
        <v>0</v>
      </c>
      <c r="G248" s="106">
        <f>一覧!Z246</f>
        <v>0</v>
      </c>
      <c r="H248" s="107">
        <f>一覧!AA246</f>
        <v>0</v>
      </c>
      <c r="I248" s="115">
        <f>一覧!AC246</f>
        <v>0</v>
      </c>
    </row>
    <row r="249" spans="1:9" x14ac:dyDescent="0.15">
      <c r="A249" s="103">
        <f>一覧!I247</f>
        <v>0</v>
      </c>
      <c r="B249" s="103">
        <f>一覧!J247</f>
        <v>0</v>
      </c>
      <c r="C249" s="103">
        <f>一覧!L247</f>
        <v>0</v>
      </c>
      <c r="D249" s="104">
        <v>242</v>
      </c>
      <c r="E249" s="105">
        <f>一覧!W247</f>
        <v>0</v>
      </c>
      <c r="F249" s="117">
        <f>一覧!Y247</f>
        <v>0</v>
      </c>
      <c r="G249" s="106">
        <f>一覧!Z247</f>
        <v>0</v>
      </c>
      <c r="H249" s="107">
        <f>一覧!AA247</f>
        <v>0</v>
      </c>
      <c r="I249" s="115">
        <f>一覧!AC247</f>
        <v>0</v>
      </c>
    </row>
    <row r="250" spans="1:9" x14ac:dyDescent="0.15">
      <c r="A250" s="103">
        <f>一覧!I248</f>
        <v>0</v>
      </c>
      <c r="B250" s="103">
        <f>一覧!J248</f>
        <v>0</v>
      </c>
      <c r="C250" s="103">
        <f>一覧!L248</f>
        <v>0</v>
      </c>
      <c r="D250" s="104">
        <v>243</v>
      </c>
      <c r="E250" s="105">
        <f>一覧!W248</f>
        <v>0</v>
      </c>
      <c r="F250" s="117">
        <f>一覧!Y248</f>
        <v>0</v>
      </c>
      <c r="G250" s="106">
        <f>一覧!Z248</f>
        <v>0</v>
      </c>
      <c r="H250" s="107">
        <f>一覧!AA248</f>
        <v>0</v>
      </c>
      <c r="I250" s="115">
        <f>一覧!AC248</f>
        <v>0</v>
      </c>
    </row>
    <row r="251" spans="1:9" x14ac:dyDescent="0.15">
      <c r="A251" s="103">
        <f>一覧!I249</f>
        <v>0</v>
      </c>
      <c r="B251" s="103">
        <f>一覧!J249</f>
        <v>0</v>
      </c>
      <c r="C251" s="103">
        <f>一覧!L249</f>
        <v>0</v>
      </c>
      <c r="D251" s="104">
        <v>244</v>
      </c>
      <c r="E251" s="105">
        <f>一覧!W249</f>
        <v>0</v>
      </c>
      <c r="F251" s="117">
        <f>一覧!Y249</f>
        <v>0</v>
      </c>
      <c r="G251" s="106">
        <f>一覧!Z249</f>
        <v>0</v>
      </c>
      <c r="H251" s="107">
        <f>一覧!AA249</f>
        <v>0</v>
      </c>
      <c r="I251" s="115">
        <f>一覧!AC249</f>
        <v>0</v>
      </c>
    </row>
    <row r="252" spans="1:9" x14ac:dyDescent="0.15">
      <c r="A252" s="103">
        <f>一覧!I250</f>
        <v>0</v>
      </c>
      <c r="B252" s="103">
        <f>一覧!J250</f>
        <v>0</v>
      </c>
      <c r="C252" s="103">
        <f>一覧!L250</f>
        <v>0</v>
      </c>
      <c r="D252" s="104">
        <v>245</v>
      </c>
      <c r="E252" s="105">
        <f>一覧!W250</f>
        <v>0</v>
      </c>
      <c r="F252" s="117">
        <f>一覧!Y250</f>
        <v>0</v>
      </c>
      <c r="G252" s="106">
        <f>一覧!Z250</f>
        <v>0</v>
      </c>
      <c r="H252" s="107">
        <f>一覧!AA250</f>
        <v>0</v>
      </c>
      <c r="I252" s="115">
        <f>一覧!AC250</f>
        <v>0</v>
      </c>
    </row>
    <row r="253" spans="1:9" x14ac:dyDescent="0.15">
      <c r="A253" s="103">
        <f>一覧!I251</f>
        <v>0</v>
      </c>
      <c r="B253" s="103">
        <f>一覧!J251</f>
        <v>0</v>
      </c>
      <c r="C253" s="103">
        <f>一覧!L251</f>
        <v>0</v>
      </c>
      <c r="D253" s="104">
        <v>246</v>
      </c>
      <c r="E253" s="105">
        <f>一覧!W251</f>
        <v>0</v>
      </c>
      <c r="F253" s="117">
        <f>一覧!Y251</f>
        <v>0</v>
      </c>
      <c r="G253" s="106">
        <f>一覧!Z251</f>
        <v>0</v>
      </c>
      <c r="H253" s="107">
        <f>一覧!AA251</f>
        <v>0</v>
      </c>
      <c r="I253" s="115">
        <f>一覧!AC251</f>
        <v>0</v>
      </c>
    </row>
    <row r="254" spans="1:9" x14ac:dyDescent="0.15">
      <c r="A254" s="103">
        <f>一覧!I252</f>
        <v>0</v>
      </c>
      <c r="B254" s="103">
        <f>一覧!J252</f>
        <v>0</v>
      </c>
      <c r="C254" s="103">
        <f>一覧!L252</f>
        <v>0</v>
      </c>
      <c r="D254" s="104">
        <v>247</v>
      </c>
      <c r="E254" s="105">
        <f>一覧!W252</f>
        <v>0</v>
      </c>
      <c r="F254" s="117">
        <f>一覧!Y252</f>
        <v>0</v>
      </c>
      <c r="G254" s="106">
        <f>一覧!Z252</f>
        <v>0</v>
      </c>
      <c r="H254" s="107">
        <f>一覧!AA252</f>
        <v>0</v>
      </c>
      <c r="I254" s="115">
        <f>一覧!AC252</f>
        <v>0</v>
      </c>
    </row>
    <row r="255" spans="1:9" x14ac:dyDescent="0.15">
      <c r="A255" s="103">
        <f>一覧!I253</f>
        <v>0</v>
      </c>
      <c r="B255" s="103">
        <f>一覧!J253</f>
        <v>0</v>
      </c>
      <c r="C255" s="103">
        <f>一覧!L253</f>
        <v>0</v>
      </c>
      <c r="D255" s="104">
        <v>248</v>
      </c>
      <c r="E255" s="105">
        <f>一覧!W253</f>
        <v>0</v>
      </c>
      <c r="F255" s="117">
        <f>一覧!Y253</f>
        <v>0</v>
      </c>
      <c r="G255" s="106">
        <f>一覧!Z253</f>
        <v>0</v>
      </c>
      <c r="H255" s="107">
        <f>一覧!AA253</f>
        <v>0</v>
      </c>
      <c r="I255" s="115">
        <f>一覧!AC253</f>
        <v>0</v>
      </c>
    </row>
    <row r="256" spans="1:9" x14ac:dyDescent="0.15">
      <c r="A256" s="103">
        <f>一覧!I254</f>
        <v>0</v>
      </c>
      <c r="B256" s="103">
        <f>一覧!J254</f>
        <v>0</v>
      </c>
      <c r="C256" s="103">
        <f>一覧!L254</f>
        <v>0</v>
      </c>
      <c r="D256" s="104">
        <v>249</v>
      </c>
      <c r="E256" s="105">
        <f>一覧!W254</f>
        <v>0</v>
      </c>
      <c r="F256" s="117">
        <f>一覧!Y254</f>
        <v>0</v>
      </c>
      <c r="G256" s="106">
        <f>一覧!Z254</f>
        <v>0</v>
      </c>
      <c r="H256" s="107">
        <f>一覧!AA254</f>
        <v>0</v>
      </c>
      <c r="I256" s="115">
        <f>一覧!AC254</f>
        <v>0</v>
      </c>
    </row>
    <row r="257" spans="1:9" x14ac:dyDescent="0.15">
      <c r="A257" s="103">
        <f>一覧!I255</f>
        <v>0</v>
      </c>
      <c r="B257" s="103">
        <f>一覧!J255</f>
        <v>0</v>
      </c>
      <c r="C257" s="103">
        <f>一覧!L255</f>
        <v>0</v>
      </c>
      <c r="D257" s="104">
        <v>250</v>
      </c>
      <c r="E257" s="105">
        <f>一覧!W255</f>
        <v>0</v>
      </c>
      <c r="F257" s="117">
        <f>一覧!Y255</f>
        <v>0</v>
      </c>
      <c r="G257" s="106">
        <f>一覧!Z255</f>
        <v>0</v>
      </c>
      <c r="H257" s="107">
        <f>一覧!AA255</f>
        <v>0</v>
      </c>
      <c r="I257" s="115">
        <f>一覧!AC255</f>
        <v>0</v>
      </c>
    </row>
    <row r="258" spans="1:9" x14ac:dyDescent="0.15">
      <c r="A258" s="103">
        <f>一覧!I256</f>
        <v>0</v>
      </c>
      <c r="B258" s="103">
        <f>一覧!J256</f>
        <v>0</v>
      </c>
      <c r="C258" s="103">
        <f>一覧!L256</f>
        <v>0</v>
      </c>
      <c r="D258" s="104">
        <v>251</v>
      </c>
      <c r="E258" s="105">
        <f>一覧!W256</f>
        <v>0</v>
      </c>
      <c r="F258" s="117">
        <f>一覧!Y256</f>
        <v>0</v>
      </c>
      <c r="G258" s="106">
        <f>一覧!Z256</f>
        <v>0</v>
      </c>
      <c r="H258" s="107">
        <f>一覧!AA256</f>
        <v>0</v>
      </c>
      <c r="I258" s="115">
        <f>一覧!AC256</f>
        <v>0</v>
      </c>
    </row>
    <row r="259" spans="1:9" x14ac:dyDescent="0.15">
      <c r="A259" s="103">
        <f>一覧!I257</f>
        <v>0</v>
      </c>
      <c r="B259" s="103">
        <f>一覧!J257</f>
        <v>0</v>
      </c>
      <c r="C259" s="103">
        <f>一覧!L257</f>
        <v>0</v>
      </c>
      <c r="D259" s="104">
        <v>252</v>
      </c>
      <c r="E259" s="105">
        <f>一覧!W257</f>
        <v>0</v>
      </c>
      <c r="F259" s="117">
        <f>一覧!Y257</f>
        <v>0</v>
      </c>
      <c r="G259" s="106">
        <f>一覧!Z257</f>
        <v>0</v>
      </c>
      <c r="H259" s="107">
        <f>一覧!AA257</f>
        <v>0</v>
      </c>
      <c r="I259" s="115">
        <f>一覧!AC257</f>
        <v>0</v>
      </c>
    </row>
    <row r="260" spans="1:9" x14ac:dyDescent="0.15">
      <c r="A260" s="103">
        <f>一覧!I258</f>
        <v>0</v>
      </c>
      <c r="B260" s="103">
        <f>一覧!J258</f>
        <v>0</v>
      </c>
      <c r="C260" s="103">
        <f>一覧!L258</f>
        <v>0</v>
      </c>
      <c r="D260" s="104">
        <v>253</v>
      </c>
      <c r="E260" s="105">
        <f>一覧!W258</f>
        <v>0</v>
      </c>
      <c r="F260" s="117">
        <f>一覧!Y258</f>
        <v>0</v>
      </c>
      <c r="G260" s="106">
        <f>一覧!Z258</f>
        <v>0</v>
      </c>
      <c r="H260" s="107">
        <f>一覧!AA258</f>
        <v>0</v>
      </c>
      <c r="I260" s="115">
        <f>一覧!AC258</f>
        <v>0</v>
      </c>
    </row>
    <row r="261" spans="1:9" x14ac:dyDescent="0.15">
      <c r="A261" s="103">
        <f>一覧!I259</f>
        <v>0</v>
      </c>
      <c r="B261" s="103">
        <f>一覧!J259</f>
        <v>0</v>
      </c>
      <c r="C261" s="103">
        <f>一覧!L259</f>
        <v>0</v>
      </c>
      <c r="D261" s="104">
        <v>254</v>
      </c>
      <c r="E261" s="105">
        <f>一覧!W259</f>
        <v>0</v>
      </c>
      <c r="F261" s="117">
        <f>一覧!Y259</f>
        <v>0</v>
      </c>
      <c r="G261" s="106">
        <f>一覧!Z259</f>
        <v>0</v>
      </c>
      <c r="H261" s="107">
        <f>一覧!AA259</f>
        <v>0</v>
      </c>
      <c r="I261" s="115">
        <f>一覧!AC259</f>
        <v>0</v>
      </c>
    </row>
    <row r="262" spans="1:9" x14ac:dyDescent="0.15">
      <c r="A262" s="103">
        <f>一覧!I260</f>
        <v>0</v>
      </c>
      <c r="B262" s="103">
        <f>一覧!J260</f>
        <v>0</v>
      </c>
      <c r="C262" s="103">
        <f>一覧!L260</f>
        <v>0</v>
      </c>
      <c r="D262" s="104">
        <v>255</v>
      </c>
      <c r="E262" s="105">
        <f>一覧!W260</f>
        <v>0</v>
      </c>
      <c r="F262" s="117">
        <f>一覧!Y260</f>
        <v>0</v>
      </c>
      <c r="G262" s="106">
        <f>一覧!Z260</f>
        <v>0</v>
      </c>
      <c r="H262" s="107">
        <f>一覧!AA260</f>
        <v>0</v>
      </c>
      <c r="I262" s="115">
        <f>一覧!AC260</f>
        <v>0</v>
      </c>
    </row>
    <row r="263" spans="1:9" x14ac:dyDescent="0.15">
      <c r="A263" s="103">
        <f>一覧!I261</f>
        <v>0</v>
      </c>
      <c r="B263" s="103">
        <f>一覧!J261</f>
        <v>0</v>
      </c>
      <c r="C263" s="103">
        <f>一覧!L261</f>
        <v>0</v>
      </c>
      <c r="D263" s="104">
        <v>256</v>
      </c>
      <c r="E263" s="105">
        <f>一覧!W261</f>
        <v>0</v>
      </c>
      <c r="F263" s="117">
        <f>一覧!Y261</f>
        <v>0</v>
      </c>
      <c r="G263" s="106">
        <f>一覧!Z261</f>
        <v>0</v>
      </c>
      <c r="H263" s="107">
        <f>一覧!AA261</f>
        <v>0</v>
      </c>
      <c r="I263" s="115">
        <f>一覧!AC261</f>
        <v>0</v>
      </c>
    </row>
    <row r="264" spans="1:9" x14ac:dyDescent="0.15">
      <c r="A264" s="103">
        <f>一覧!I262</f>
        <v>0</v>
      </c>
      <c r="B264" s="103">
        <f>一覧!J262</f>
        <v>0</v>
      </c>
      <c r="C264" s="103">
        <f>一覧!L262</f>
        <v>0</v>
      </c>
      <c r="D264" s="104">
        <v>257</v>
      </c>
      <c r="E264" s="105">
        <f>一覧!W262</f>
        <v>0</v>
      </c>
      <c r="F264" s="117">
        <f>一覧!Y262</f>
        <v>0</v>
      </c>
      <c r="G264" s="106">
        <f>一覧!Z262</f>
        <v>0</v>
      </c>
      <c r="H264" s="107">
        <f>一覧!AA262</f>
        <v>0</v>
      </c>
      <c r="I264" s="115">
        <f>一覧!AC262</f>
        <v>0</v>
      </c>
    </row>
    <row r="265" spans="1:9" x14ac:dyDescent="0.15">
      <c r="A265" s="103">
        <f>一覧!I263</f>
        <v>0</v>
      </c>
      <c r="B265" s="103">
        <f>一覧!J263</f>
        <v>0</v>
      </c>
      <c r="C265" s="103">
        <f>一覧!L263</f>
        <v>0</v>
      </c>
      <c r="D265" s="104">
        <v>258</v>
      </c>
      <c r="E265" s="105">
        <f>一覧!W263</f>
        <v>0</v>
      </c>
      <c r="F265" s="117">
        <f>一覧!Y263</f>
        <v>0</v>
      </c>
      <c r="G265" s="106">
        <f>一覧!Z263</f>
        <v>0</v>
      </c>
      <c r="H265" s="107">
        <f>一覧!AA263</f>
        <v>0</v>
      </c>
      <c r="I265" s="115">
        <f>一覧!AC263</f>
        <v>0</v>
      </c>
    </row>
    <row r="266" spans="1:9" x14ac:dyDescent="0.15">
      <c r="A266" s="103">
        <f>一覧!I264</f>
        <v>0</v>
      </c>
      <c r="B266" s="103">
        <f>一覧!J264</f>
        <v>0</v>
      </c>
      <c r="C266" s="103">
        <f>一覧!L264</f>
        <v>0</v>
      </c>
      <c r="D266" s="104">
        <v>259</v>
      </c>
      <c r="E266" s="105">
        <f>一覧!W264</f>
        <v>0</v>
      </c>
      <c r="F266" s="117">
        <f>一覧!Y264</f>
        <v>0</v>
      </c>
      <c r="G266" s="106">
        <f>一覧!Z264</f>
        <v>0</v>
      </c>
      <c r="H266" s="107">
        <f>一覧!AA264</f>
        <v>0</v>
      </c>
      <c r="I266" s="115">
        <f>一覧!AC264</f>
        <v>0</v>
      </c>
    </row>
    <row r="267" spans="1:9" x14ac:dyDescent="0.15">
      <c r="A267" s="103">
        <f>一覧!I265</f>
        <v>0</v>
      </c>
      <c r="B267" s="103">
        <f>一覧!J265</f>
        <v>0</v>
      </c>
      <c r="C267" s="103">
        <f>一覧!L265</f>
        <v>0</v>
      </c>
      <c r="D267" s="104">
        <v>260</v>
      </c>
      <c r="E267" s="105">
        <f>一覧!W265</f>
        <v>0</v>
      </c>
      <c r="F267" s="117">
        <f>一覧!Y265</f>
        <v>0</v>
      </c>
      <c r="G267" s="106">
        <f>一覧!Z265</f>
        <v>0</v>
      </c>
      <c r="H267" s="107">
        <f>一覧!AA265</f>
        <v>0</v>
      </c>
      <c r="I267" s="115">
        <f>一覧!AC265</f>
        <v>0</v>
      </c>
    </row>
    <row r="268" spans="1:9" x14ac:dyDescent="0.15">
      <c r="A268" s="103">
        <f>一覧!I266</f>
        <v>0</v>
      </c>
      <c r="B268" s="103">
        <f>一覧!J266</f>
        <v>0</v>
      </c>
      <c r="C268" s="103">
        <f>一覧!L266</f>
        <v>0</v>
      </c>
      <c r="D268" s="104">
        <v>261</v>
      </c>
      <c r="E268" s="105">
        <f>一覧!W266</f>
        <v>0</v>
      </c>
      <c r="F268" s="117">
        <f>一覧!Y266</f>
        <v>0</v>
      </c>
      <c r="G268" s="106">
        <f>一覧!Z266</f>
        <v>0</v>
      </c>
      <c r="H268" s="107">
        <f>一覧!AA266</f>
        <v>0</v>
      </c>
      <c r="I268" s="115">
        <f>一覧!AC266</f>
        <v>0</v>
      </c>
    </row>
    <row r="269" spans="1:9" x14ac:dyDescent="0.15">
      <c r="A269" s="103">
        <f>一覧!I267</f>
        <v>0</v>
      </c>
      <c r="B269" s="103">
        <f>一覧!J267</f>
        <v>0</v>
      </c>
      <c r="C269" s="103">
        <f>一覧!L267</f>
        <v>0</v>
      </c>
      <c r="D269" s="104">
        <v>262</v>
      </c>
      <c r="E269" s="105">
        <f>一覧!W267</f>
        <v>0</v>
      </c>
      <c r="F269" s="117">
        <f>一覧!Y267</f>
        <v>0</v>
      </c>
      <c r="G269" s="106">
        <f>一覧!Z267</f>
        <v>0</v>
      </c>
      <c r="H269" s="107">
        <f>一覧!AA267</f>
        <v>0</v>
      </c>
      <c r="I269" s="115">
        <f>一覧!AC267</f>
        <v>0</v>
      </c>
    </row>
    <row r="270" spans="1:9" x14ac:dyDescent="0.15">
      <c r="A270" s="103">
        <f>一覧!I268</f>
        <v>0</v>
      </c>
      <c r="B270" s="103">
        <f>一覧!J268</f>
        <v>0</v>
      </c>
      <c r="C270" s="103">
        <f>一覧!L268</f>
        <v>0</v>
      </c>
      <c r="D270" s="104">
        <v>263</v>
      </c>
      <c r="E270" s="105">
        <f>一覧!W268</f>
        <v>0</v>
      </c>
      <c r="F270" s="117">
        <f>一覧!Y268</f>
        <v>0</v>
      </c>
      <c r="G270" s="106">
        <f>一覧!Z268</f>
        <v>0</v>
      </c>
      <c r="H270" s="107">
        <f>一覧!AA268</f>
        <v>0</v>
      </c>
      <c r="I270" s="115">
        <f>一覧!AC268</f>
        <v>0</v>
      </c>
    </row>
    <row r="271" spans="1:9" x14ac:dyDescent="0.15">
      <c r="A271" s="103">
        <f>一覧!I269</f>
        <v>0</v>
      </c>
      <c r="B271" s="103">
        <f>一覧!J269</f>
        <v>0</v>
      </c>
      <c r="C271" s="103">
        <f>一覧!L269</f>
        <v>0</v>
      </c>
      <c r="D271" s="104">
        <v>264</v>
      </c>
      <c r="E271" s="105">
        <f>一覧!W269</f>
        <v>0</v>
      </c>
      <c r="F271" s="117">
        <f>一覧!Y269</f>
        <v>0</v>
      </c>
      <c r="G271" s="106">
        <f>一覧!Z269</f>
        <v>0</v>
      </c>
      <c r="H271" s="107">
        <f>一覧!AA269</f>
        <v>0</v>
      </c>
      <c r="I271" s="115">
        <f>一覧!AC269</f>
        <v>0</v>
      </c>
    </row>
    <row r="272" spans="1:9" x14ac:dyDescent="0.15">
      <c r="A272" s="103">
        <f>一覧!I270</f>
        <v>0</v>
      </c>
      <c r="B272" s="103">
        <f>一覧!J270</f>
        <v>0</v>
      </c>
      <c r="C272" s="103">
        <f>一覧!L270</f>
        <v>0</v>
      </c>
      <c r="D272" s="104">
        <v>265</v>
      </c>
      <c r="E272" s="105">
        <f>一覧!W270</f>
        <v>0</v>
      </c>
      <c r="F272" s="117">
        <f>一覧!Y270</f>
        <v>0</v>
      </c>
      <c r="G272" s="106">
        <f>一覧!Z270</f>
        <v>0</v>
      </c>
      <c r="H272" s="107">
        <f>一覧!AA270</f>
        <v>0</v>
      </c>
      <c r="I272" s="115">
        <f>一覧!AC270</f>
        <v>0</v>
      </c>
    </row>
    <row r="273" spans="1:9" x14ac:dyDescent="0.15">
      <c r="A273" s="103">
        <f>一覧!I271</f>
        <v>0</v>
      </c>
      <c r="B273" s="103">
        <f>一覧!J271</f>
        <v>0</v>
      </c>
      <c r="C273" s="103">
        <f>一覧!L271</f>
        <v>0</v>
      </c>
      <c r="D273" s="104">
        <v>266</v>
      </c>
      <c r="E273" s="105">
        <f>一覧!W271</f>
        <v>0</v>
      </c>
      <c r="F273" s="117">
        <f>一覧!Y271</f>
        <v>0</v>
      </c>
      <c r="G273" s="106">
        <f>一覧!Z271</f>
        <v>0</v>
      </c>
      <c r="H273" s="107">
        <f>一覧!AA271</f>
        <v>0</v>
      </c>
      <c r="I273" s="115">
        <f>一覧!AC271</f>
        <v>0</v>
      </c>
    </row>
    <row r="274" spans="1:9" x14ac:dyDescent="0.15">
      <c r="A274" s="103">
        <f>一覧!I272</f>
        <v>0</v>
      </c>
      <c r="B274" s="103">
        <f>一覧!J272</f>
        <v>0</v>
      </c>
      <c r="C274" s="103">
        <f>一覧!L272</f>
        <v>0</v>
      </c>
      <c r="D274" s="104">
        <v>267</v>
      </c>
      <c r="E274" s="105">
        <f>一覧!W272</f>
        <v>0</v>
      </c>
      <c r="F274" s="117">
        <f>一覧!Y272</f>
        <v>0</v>
      </c>
      <c r="G274" s="106">
        <f>一覧!Z272</f>
        <v>0</v>
      </c>
      <c r="H274" s="107">
        <f>一覧!AA272</f>
        <v>0</v>
      </c>
      <c r="I274" s="115">
        <f>一覧!AC272</f>
        <v>0</v>
      </c>
    </row>
    <row r="275" spans="1:9" x14ac:dyDescent="0.15">
      <c r="A275" s="103">
        <f>一覧!I273</f>
        <v>0</v>
      </c>
      <c r="B275" s="103">
        <f>一覧!J273</f>
        <v>0</v>
      </c>
      <c r="C275" s="103">
        <f>一覧!L273</f>
        <v>0</v>
      </c>
      <c r="D275" s="104">
        <v>268</v>
      </c>
      <c r="E275" s="105">
        <f>一覧!W273</f>
        <v>0</v>
      </c>
      <c r="F275" s="117">
        <f>一覧!Y273</f>
        <v>0</v>
      </c>
      <c r="G275" s="106">
        <f>一覧!Z273</f>
        <v>0</v>
      </c>
      <c r="H275" s="107">
        <f>一覧!AA273</f>
        <v>0</v>
      </c>
      <c r="I275" s="115">
        <f>一覧!AC273</f>
        <v>0</v>
      </c>
    </row>
    <row r="276" spans="1:9" x14ac:dyDescent="0.15">
      <c r="A276" s="103">
        <f>一覧!I274</f>
        <v>0</v>
      </c>
      <c r="B276" s="103">
        <f>一覧!J274</f>
        <v>0</v>
      </c>
      <c r="C276" s="103">
        <f>一覧!L274</f>
        <v>0</v>
      </c>
      <c r="D276" s="104">
        <v>269</v>
      </c>
      <c r="E276" s="105">
        <f>一覧!W274</f>
        <v>0</v>
      </c>
      <c r="F276" s="117">
        <f>一覧!Y274</f>
        <v>0</v>
      </c>
      <c r="G276" s="106">
        <f>一覧!Z274</f>
        <v>0</v>
      </c>
      <c r="H276" s="107">
        <f>一覧!AA274</f>
        <v>0</v>
      </c>
      <c r="I276" s="115">
        <f>一覧!AC274</f>
        <v>0</v>
      </c>
    </row>
    <row r="277" spans="1:9" x14ac:dyDescent="0.15">
      <c r="A277" s="103">
        <f>一覧!I275</f>
        <v>0</v>
      </c>
      <c r="B277" s="103">
        <f>一覧!J275</f>
        <v>0</v>
      </c>
      <c r="C277" s="103">
        <f>一覧!L275</f>
        <v>0</v>
      </c>
      <c r="D277" s="104">
        <v>270</v>
      </c>
      <c r="E277" s="105">
        <f>一覧!W275</f>
        <v>0</v>
      </c>
      <c r="F277" s="117">
        <f>一覧!Y275</f>
        <v>0</v>
      </c>
      <c r="G277" s="106">
        <f>一覧!Z275</f>
        <v>0</v>
      </c>
      <c r="H277" s="107">
        <f>一覧!AA275</f>
        <v>0</v>
      </c>
      <c r="I277" s="115">
        <f>一覧!AC275</f>
        <v>0</v>
      </c>
    </row>
    <row r="278" spans="1:9" x14ac:dyDescent="0.15">
      <c r="A278" s="103">
        <f>一覧!I276</f>
        <v>0</v>
      </c>
      <c r="B278" s="103">
        <f>一覧!J276</f>
        <v>0</v>
      </c>
      <c r="C278" s="103">
        <f>一覧!L276</f>
        <v>0</v>
      </c>
      <c r="D278" s="104">
        <v>271</v>
      </c>
      <c r="E278" s="105">
        <f>一覧!W276</f>
        <v>0</v>
      </c>
      <c r="F278" s="117">
        <f>一覧!Y276</f>
        <v>0</v>
      </c>
      <c r="G278" s="106">
        <f>一覧!Z276</f>
        <v>0</v>
      </c>
      <c r="H278" s="107">
        <f>一覧!AA276</f>
        <v>0</v>
      </c>
      <c r="I278" s="115">
        <f>一覧!AC276</f>
        <v>0</v>
      </c>
    </row>
    <row r="279" spans="1:9" x14ac:dyDescent="0.15">
      <c r="A279" s="103">
        <f>一覧!I277</f>
        <v>0</v>
      </c>
      <c r="B279" s="103">
        <f>一覧!J277</f>
        <v>0</v>
      </c>
      <c r="C279" s="103">
        <f>一覧!L277</f>
        <v>0</v>
      </c>
      <c r="D279" s="104">
        <v>272</v>
      </c>
      <c r="E279" s="105">
        <f>一覧!W277</f>
        <v>0</v>
      </c>
      <c r="F279" s="117">
        <f>一覧!Y277</f>
        <v>0</v>
      </c>
      <c r="G279" s="106">
        <f>一覧!Z277</f>
        <v>0</v>
      </c>
      <c r="H279" s="107">
        <f>一覧!AA277</f>
        <v>0</v>
      </c>
      <c r="I279" s="115">
        <f>一覧!AC277</f>
        <v>0</v>
      </c>
    </row>
    <row r="280" spans="1:9" x14ac:dyDescent="0.15">
      <c r="A280" s="103">
        <f>一覧!I278</f>
        <v>0</v>
      </c>
      <c r="B280" s="103">
        <f>一覧!J278</f>
        <v>0</v>
      </c>
      <c r="C280" s="103">
        <f>一覧!L278</f>
        <v>0</v>
      </c>
      <c r="D280" s="104">
        <v>273</v>
      </c>
      <c r="E280" s="105">
        <f>一覧!W278</f>
        <v>0</v>
      </c>
      <c r="F280" s="117">
        <f>一覧!Y278</f>
        <v>0</v>
      </c>
      <c r="G280" s="106">
        <f>一覧!Z278</f>
        <v>0</v>
      </c>
      <c r="H280" s="107">
        <f>一覧!AA278</f>
        <v>0</v>
      </c>
      <c r="I280" s="115">
        <f>一覧!AC278</f>
        <v>0</v>
      </c>
    </row>
    <row r="281" spans="1:9" x14ac:dyDescent="0.15">
      <c r="A281" s="103">
        <f>一覧!I279</f>
        <v>0</v>
      </c>
      <c r="B281" s="103">
        <f>一覧!J279</f>
        <v>0</v>
      </c>
      <c r="C281" s="103">
        <f>一覧!L279</f>
        <v>0</v>
      </c>
      <c r="D281" s="104">
        <v>274</v>
      </c>
      <c r="E281" s="105">
        <f>一覧!W279</f>
        <v>0</v>
      </c>
      <c r="F281" s="117">
        <f>一覧!Y279</f>
        <v>0</v>
      </c>
      <c r="G281" s="106">
        <f>一覧!Z279</f>
        <v>0</v>
      </c>
      <c r="H281" s="107">
        <f>一覧!AA279</f>
        <v>0</v>
      </c>
      <c r="I281" s="115">
        <f>一覧!AC279</f>
        <v>0</v>
      </c>
    </row>
    <row r="282" spans="1:9" x14ac:dyDescent="0.15">
      <c r="A282" s="103">
        <f>一覧!I280</f>
        <v>0</v>
      </c>
      <c r="B282" s="103">
        <f>一覧!J280</f>
        <v>0</v>
      </c>
      <c r="C282" s="103">
        <f>一覧!L280</f>
        <v>0</v>
      </c>
      <c r="D282" s="104">
        <v>275</v>
      </c>
      <c r="E282" s="105">
        <f>一覧!W280</f>
        <v>0</v>
      </c>
      <c r="F282" s="117">
        <f>一覧!Y280</f>
        <v>0</v>
      </c>
      <c r="G282" s="106">
        <f>一覧!Z280</f>
        <v>0</v>
      </c>
      <c r="H282" s="107">
        <f>一覧!AA280</f>
        <v>0</v>
      </c>
      <c r="I282" s="115">
        <f>一覧!AC280</f>
        <v>0</v>
      </c>
    </row>
    <row r="283" spans="1:9" x14ac:dyDescent="0.15">
      <c r="A283" s="103">
        <f>一覧!I281</f>
        <v>0</v>
      </c>
      <c r="B283" s="103">
        <f>一覧!J281</f>
        <v>0</v>
      </c>
      <c r="C283" s="103">
        <f>一覧!L281</f>
        <v>0</v>
      </c>
      <c r="D283" s="104">
        <v>276</v>
      </c>
      <c r="E283" s="105">
        <f>一覧!W281</f>
        <v>0</v>
      </c>
      <c r="F283" s="117">
        <f>一覧!Y281</f>
        <v>0</v>
      </c>
      <c r="G283" s="106">
        <f>一覧!Z281</f>
        <v>0</v>
      </c>
      <c r="H283" s="107">
        <f>一覧!AA281</f>
        <v>0</v>
      </c>
      <c r="I283" s="115">
        <f>一覧!AC281</f>
        <v>0</v>
      </c>
    </row>
    <row r="284" spans="1:9" x14ac:dyDescent="0.15">
      <c r="A284" s="103">
        <f>一覧!I282</f>
        <v>0</v>
      </c>
      <c r="B284" s="103">
        <f>一覧!J282</f>
        <v>0</v>
      </c>
      <c r="C284" s="103">
        <f>一覧!L282</f>
        <v>0</v>
      </c>
      <c r="D284" s="104">
        <v>277</v>
      </c>
      <c r="E284" s="105">
        <f>一覧!W282</f>
        <v>0</v>
      </c>
      <c r="F284" s="117">
        <f>一覧!Y282</f>
        <v>0</v>
      </c>
      <c r="G284" s="106">
        <f>一覧!Z282</f>
        <v>0</v>
      </c>
      <c r="H284" s="107">
        <f>一覧!AA282</f>
        <v>0</v>
      </c>
      <c r="I284" s="115">
        <f>一覧!AC282</f>
        <v>0</v>
      </c>
    </row>
    <row r="285" spans="1:9" x14ac:dyDescent="0.15">
      <c r="A285" s="103">
        <f>一覧!I283</f>
        <v>0</v>
      </c>
      <c r="B285" s="103">
        <f>一覧!J283</f>
        <v>0</v>
      </c>
      <c r="C285" s="103">
        <f>一覧!L283</f>
        <v>0</v>
      </c>
      <c r="D285" s="104">
        <v>278</v>
      </c>
      <c r="E285" s="105">
        <f>一覧!W283</f>
        <v>0</v>
      </c>
      <c r="F285" s="117">
        <f>一覧!Y283</f>
        <v>0</v>
      </c>
      <c r="G285" s="106">
        <f>一覧!Z283</f>
        <v>0</v>
      </c>
      <c r="H285" s="107">
        <f>一覧!AA283</f>
        <v>0</v>
      </c>
      <c r="I285" s="115">
        <f>一覧!AC283</f>
        <v>0</v>
      </c>
    </row>
    <row r="286" spans="1:9" x14ac:dyDescent="0.15">
      <c r="A286" s="103">
        <f>一覧!I284</f>
        <v>0</v>
      </c>
      <c r="B286" s="103">
        <f>一覧!J284</f>
        <v>0</v>
      </c>
      <c r="C286" s="103">
        <f>一覧!L284</f>
        <v>0</v>
      </c>
      <c r="D286" s="104">
        <v>279</v>
      </c>
      <c r="E286" s="105">
        <f>一覧!W284</f>
        <v>0</v>
      </c>
      <c r="F286" s="117">
        <f>一覧!Y284</f>
        <v>0</v>
      </c>
      <c r="G286" s="106">
        <f>一覧!Z284</f>
        <v>0</v>
      </c>
      <c r="H286" s="107">
        <f>一覧!AA284</f>
        <v>0</v>
      </c>
      <c r="I286" s="115">
        <f>一覧!AC284</f>
        <v>0</v>
      </c>
    </row>
    <row r="287" spans="1:9" x14ac:dyDescent="0.15">
      <c r="A287" s="103">
        <f>一覧!I285</f>
        <v>0</v>
      </c>
      <c r="B287" s="103">
        <f>一覧!J285</f>
        <v>0</v>
      </c>
      <c r="C287" s="103">
        <f>一覧!L285</f>
        <v>0</v>
      </c>
      <c r="D287" s="104">
        <v>280</v>
      </c>
      <c r="E287" s="105">
        <f>一覧!W285</f>
        <v>0</v>
      </c>
      <c r="F287" s="117">
        <f>一覧!Y285</f>
        <v>0</v>
      </c>
      <c r="G287" s="106">
        <f>一覧!Z285</f>
        <v>0</v>
      </c>
      <c r="H287" s="107">
        <f>一覧!AA285</f>
        <v>0</v>
      </c>
      <c r="I287" s="115">
        <f>一覧!AC285</f>
        <v>0</v>
      </c>
    </row>
    <row r="288" spans="1:9" x14ac:dyDescent="0.15">
      <c r="A288" s="103">
        <f>一覧!I286</f>
        <v>0</v>
      </c>
      <c r="B288" s="103">
        <f>一覧!J286</f>
        <v>0</v>
      </c>
      <c r="C288" s="103">
        <f>一覧!L286</f>
        <v>0</v>
      </c>
      <c r="D288" s="104">
        <v>281</v>
      </c>
      <c r="E288" s="105">
        <f>一覧!W286</f>
        <v>0</v>
      </c>
      <c r="F288" s="117">
        <f>一覧!Y286</f>
        <v>0</v>
      </c>
      <c r="G288" s="106">
        <f>一覧!Z286</f>
        <v>0</v>
      </c>
      <c r="H288" s="107">
        <f>一覧!AA286</f>
        <v>0</v>
      </c>
      <c r="I288" s="115">
        <f>一覧!AC286</f>
        <v>0</v>
      </c>
    </row>
    <row r="289" spans="1:9" x14ac:dyDescent="0.15">
      <c r="A289" s="103">
        <f>一覧!I287</f>
        <v>0</v>
      </c>
      <c r="B289" s="103">
        <f>一覧!J287</f>
        <v>0</v>
      </c>
      <c r="C289" s="103">
        <f>一覧!L287</f>
        <v>0</v>
      </c>
      <c r="D289" s="104">
        <v>282</v>
      </c>
      <c r="E289" s="105">
        <f>一覧!W287</f>
        <v>0</v>
      </c>
      <c r="F289" s="117">
        <f>一覧!Y287</f>
        <v>0</v>
      </c>
      <c r="G289" s="106">
        <f>一覧!Z287</f>
        <v>0</v>
      </c>
      <c r="H289" s="107">
        <f>一覧!AA287</f>
        <v>0</v>
      </c>
      <c r="I289" s="115">
        <f>一覧!AC287</f>
        <v>0</v>
      </c>
    </row>
    <row r="290" spans="1:9" x14ac:dyDescent="0.15">
      <c r="A290" s="103">
        <f>一覧!I288</f>
        <v>0</v>
      </c>
      <c r="B290" s="103">
        <f>一覧!J288</f>
        <v>0</v>
      </c>
      <c r="C290" s="103">
        <f>一覧!L288</f>
        <v>0</v>
      </c>
      <c r="D290" s="104">
        <v>283</v>
      </c>
      <c r="E290" s="105">
        <f>一覧!W288</f>
        <v>0</v>
      </c>
      <c r="F290" s="117">
        <f>一覧!Y288</f>
        <v>0</v>
      </c>
      <c r="G290" s="106">
        <f>一覧!Z288</f>
        <v>0</v>
      </c>
      <c r="H290" s="107">
        <f>一覧!AA288</f>
        <v>0</v>
      </c>
      <c r="I290" s="115">
        <f>一覧!AC288</f>
        <v>0</v>
      </c>
    </row>
    <row r="291" spans="1:9" x14ac:dyDescent="0.15">
      <c r="A291" s="103">
        <f>一覧!I289</f>
        <v>0</v>
      </c>
      <c r="B291" s="103">
        <f>一覧!J289</f>
        <v>0</v>
      </c>
      <c r="C291" s="103">
        <f>一覧!L289</f>
        <v>0</v>
      </c>
      <c r="D291" s="104">
        <v>284</v>
      </c>
      <c r="E291" s="105">
        <f>一覧!W289</f>
        <v>0</v>
      </c>
      <c r="F291" s="117">
        <f>一覧!Y289</f>
        <v>0</v>
      </c>
      <c r="G291" s="106">
        <f>一覧!Z289</f>
        <v>0</v>
      </c>
      <c r="H291" s="107">
        <f>一覧!AA289</f>
        <v>0</v>
      </c>
      <c r="I291" s="115">
        <f>一覧!AC289</f>
        <v>0</v>
      </c>
    </row>
    <row r="292" spans="1:9" x14ac:dyDescent="0.15">
      <c r="A292" s="103">
        <f>一覧!I290</f>
        <v>0</v>
      </c>
      <c r="B292" s="103">
        <f>一覧!J290</f>
        <v>0</v>
      </c>
      <c r="C292" s="103">
        <f>一覧!L290</f>
        <v>0</v>
      </c>
      <c r="D292" s="104">
        <v>285</v>
      </c>
      <c r="E292" s="105">
        <f>一覧!W290</f>
        <v>0</v>
      </c>
      <c r="F292" s="117">
        <f>一覧!Y290</f>
        <v>0</v>
      </c>
      <c r="G292" s="106">
        <f>一覧!Z290</f>
        <v>0</v>
      </c>
      <c r="H292" s="107">
        <f>一覧!AA290</f>
        <v>0</v>
      </c>
      <c r="I292" s="115">
        <f>一覧!AC290</f>
        <v>0</v>
      </c>
    </row>
    <row r="293" spans="1:9" x14ac:dyDescent="0.15">
      <c r="A293" s="103">
        <f>一覧!I291</f>
        <v>0</v>
      </c>
      <c r="B293" s="103">
        <f>一覧!J291</f>
        <v>0</v>
      </c>
      <c r="C293" s="103">
        <f>一覧!L291</f>
        <v>0</v>
      </c>
      <c r="D293" s="104">
        <v>286</v>
      </c>
      <c r="E293" s="105">
        <f>一覧!W291</f>
        <v>0</v>
      </c>
      <c r="F293" s="117">
        <f>一覧!Y291</f>
        <v>0</v>
      </c>
      <c r="G293" s="106">
        <f>一覧!Z291</f>
        <v>0</v>
      </c>
      <c r="H293" s="107">
        <f>一覧!AA291</f>
        <v>0</v>
      </c>
      <c r="I293" s="115">
        <f>一覧!AC291</f>
        <v>0</v>
      </c>
    </row>
    <row r="294" spans="1:9" x14ac:dyDescent="0.15">
      <c r="A294" s="103">
        <f>一覧!I292</f>
        <v>0</v>
      </c>
      <c r="B294" s="103">
        <f>一覧!J292</f>
        <v>0</v>
      </c>
      <c r="C294" s="103">
        <f>一覧!L292</f>
        <v>0</v>
      </c>
      <c r="D294" s="104">
        <v>287</v>
      </c>
      <c r="E294" s="105">
        <f>一覧!W292</f>
        <v>0</v>
      </c>
      <c r="F294" s="117">
        <f>一覧!Y292</f>
        <v>0</v>
      </c>
      <c r="G294" s="106">
        <f>一覧!Z292</f>
        <v>0</v>
      </c>
      <c r="H294" s="107">
        <f>一覧!AA292</f>
        <v>0</v>
      </c>
      <c r="I294" s="115">
        <f>一覧!AC292</f>
        <v>0</v>
      </c>
    </row>
    <row r="295" spans="1:9" x14ac:dyDescent="0.15">
      <c r="A295" s="103">
        <f>一覧!I293</f>
        <v>0</v>
      </c>
      <c r="B295" s="103">
        <f>一覧!J293</f>
        <v>0</v>
      </c>
      <c r="C295" s="103">
        <f>一覧!L293</f>
        <v>0</v>
      </c>
      <c r="D295" s="104">
        <v>288</v>
      </c>
      <c r="E295" s="105">
        <f>一覧!W293</f>
        <v>0</v>
      </c>
      <c r="F295" s="117">
        <f>一覧!Y293</f>
        <v>0</v>
      </c>
      <c r="G295" s="106">
        <f>一覧!Z293</f>
        <v>0</v>
      </c>
      <c r="H295" s="107">
        <f>一覧!AA293</f>
        <v>0</v>
      </c>
      <c r="I295" s="115">
        <f>一覧!AC293</f>
        <v>0</v>
      </c>
    </row>
    <row r="296" spans="1:9" x14ac:dyDescent="0.15">
      <c r="A296" s="103">
        <f>一覧!I294</f>
        <v>0</v>
      </c>
      <c r="B296" s="103">
        <f>一覧!J294</f>
        <v>0</v>
      </c>
      <c r="C296" s="103">
        <f>一覧!L294</f>
        <v>0</v>
      </c>
      <c r="D296" s="104">
        <v>289</v>
      </c>
      <c r="E296" s="105">
        <f>一覧!W294</f>
        <v>0</v>
      </c>
      <c r="F296" s="117">
        <f>一覧!Y294</f>
        <v>0</v>
      </c>
      <c r="G296" s="106">
        <f>一覧!Z294</f>
        <v>0</v>
      </c>
      <c r="H296" s="107">
        <f>一覧!AA294</f>
        <v>0</v>
      </c>
      <c r="I296" s="115">
        <f>一覧!AC294</f>
        <v>0</v>
      </c>
    </row>
    <row r="297" spans="1:9" x14ac:dyDescent="0.15">
      <c r="A297" s="103">
        <f>一覧!I295</f>
        <v>0</v>
      </c>
      <c r="B297" s="103">
        <f>一覧!J295</f>
        <v>0</v>
      </c>
      <c r="C297" s="103">
        <f>一覧!L295</f>
        <v>0</v>
      </c>
      <c r="D297" s="104">
        <v>290</v>
      </c>
      <c r="E297" s="105">
        <f>一覧!W295</f>
        <v>0</v>
      </c>
      <c r="F297" s="117">
        <f>一覧!Y295</f>
        <v>0</v>
      </c>
      <c r="G297" s="106">
        <f>一覧!Z295</f>
        <v>0</v>
      </c>
      <c r="H297" s="107">
        <f>一覧!AA295</f>
        <v>0</v>
      </c>
      <c r="I297" s="115">
        <f>一覧!AC295</f>
        <v>0</v>
      </c>
    </row>
    <row r="298" spans="1:9" x14ac:dyDescent="0.15">
      <c r="A298" s="103">
        <f>一覧!I296</f>
        <v>0</v>
      </c>
      <c r="B298" s="103">
        <f>一覧!J296</f>
        <v>0</v>
      </c>
      <c r="C298" s="103">
        <f>一覧!L296</f>
        <v>0</v>
      </c>
      <c r="D298" s="104">
        <v>291</v>
      </c>
      <c r="E298" s="105">
        <f>一覧!W296</f>
        <v>0</v>
      </c>
      <c r="F298" s="117">
        <f>一覧!Y296</f>
        <v>0</v>
      </c>
      <c r="G298" s="106">
        <f>一覧!Z296</f>
        <v>0</v>
      </c>
      <c r="H298" s="107">
        <f>一覧!AA296</f>
        <v>0</v>
      </c>
      <c r="I298" s="115">
        <f>一覧!AC296</f>
        <v>0</v>
      </c>
    </row>
    <row r="299" spans="1:9" x14ac:dyDescent="0.15">
      <c r="A299" s="103">
        <f>一覧!I297</f>
        <v>0</v>
      </c>
      <c r="B299" s="103">
        <f>一覧!J297</f>
        <v>0</v>
      </c>
      <c r="C299" s="103">
        <f>一覧!L297</f>
        <v>0</v>
      </c>
      <c r="D299" s="104">
        <v>292</v>
      </c>
      <c r="E299" s="105">
        <f>一覧!W297</f>
        <v>0</v>
      </c>
      <c r="F299" s="117">
        <f>一覧!Y297</f>
        <v>0</v>
      </c>
      <c r="G299" s="106">
        <f>一覧!Z297</f>
        <v>0</v>
      </c>
      <c r="H299" s="107">
        <f>一覧!AA297</f>
        <v>0</v>
      </c>
      <c r="I299" s="115">
        <f>一覧!AC297</f>
        <v>0</v>
      </c>
    </row>
    <row r="300" spans="1:9" x14ac:dyDescent="0.15">
      <c r="A300" s="103">
        <f>一覧!I298</f>
        <v>0</v>
      </c>
      <c r="B300" s="103">
        <f>一覧!J298</f>
        <v>0</v>
      </c>
      <c r="C300" s="103">
        <f>一覧!L298</f>
        <v>0</v>
      </c>
      <c r="D300" s="104">
        <v>293</v>
      </c>
      <c r="E300" s="105">
        <f>一覧!W298</f>
        <v>0</v>
      </c>
      <c r="F300" s="117">
        <f>一覧!Y298</f>
        <v>0</v>
      </c>
      <c r="G300" s="106">
        <f>一覧!Z298</f>
        <v>0</v>
      </c>
      <c r="H300" s="107">
        <f>一覧!AA298</f>
        <v>0</v>
      </c>
      <c r="I300" s="115">
        <f>一覧!AC298</f>
        <v>0</v>
      </c>
    </row>
    <row r="301" spans="1:9" x14ac:dyDescent="0.15">
      <c r="A301" s="103">
        <f>一覧!I299</f>
        <v>0</v>
      </c>
      <c r="B301" s="103">
        <f>一覧!J299</f>
        <v>0</v>
      </c>
      <c r="C301" s="103">
        <f>一覧!L299</f>
        <v>0</v>
      </c>
      <c r="D301" s="104">
        <v>294</v>
      </c>
      <c r="E301" s="105">
        <f>一覧!W299</f>
        <v>0</v>
      </c>
      <c r="F301" s="117">
        <f>一覧!Y299</f>
        <v>0</v>
      </c>
      <c r="G301" s="106">
        <f>一覧!Z299</f>
        <v>0</v>
      </c>
      <c r="H301" s="107">
        <f>一覧!AA299</f>
        <v>0</v>
      </c>
      <c r="I301" s="115">
        <f>一覧!AC299</f>
        <v>0</v>
      </c>
    </row>
    <row r="302" spans="1:9" x14ac:dyDescent="0.15">
      <c r="A302" s="103">
        <f>一覧!I300</f>
        <v>0</v>
      </c>
      <c r="B302" s="103">
        <f>一覧!J300</f>
        <v>0</v>
      </c>
      <c r="C302" s="103">
        <f>一覧!L300</f>
        <v>0</v>
      </c>
      <c r="D302" s="104">
        <v>295</v>
      </c>
      <c r="E302" s="105">
        <f>一覧!W300</f>
        <v>0</v>
      </c>
      <c r="F302" s="117">
        <f>一覧!Y300</f>
        <v>0</v>
      </c>
      <c r="G302" s="106">
        <f>一覧!Z300</f>
        <v>0</v>
      </c>
      <c r="H302" s="107">
        <f>一覧!AA300</f>
        <v>0</v>
      </c>
      <c r="I302" s="115">
        <f>一覧!AC300</f>
        <v>0</v>
      </c>
    </row>
    <row r="303" spans="1:9" x14ac:dyDescent="0.15">
      <c r="A303" s="103">
        <f>一覧!I301</f>
        <v>0</v>
      </c>
      <c r="B303" s="103">
        <f>一覧!J301</f>
        <v>0</v>
      </c>
      <c r="C303" s="103">
        <f>一覧!L301</f>
        <v>0</v>
      </c>
      <c r="D303" s="104">
        <v>296</v>
      </c>
      <c r="E303" s="105">
        <f>一覧!W301</f>
        <v>0</v>
      </c>
      <c r="F303" s="117">
        <f>一覧!Y301</f>
        <v>0</v>
      </c>
      <c r="G303" s="106">
        <f>一覧!Z301</f>
        <v>0</v>
      </c>
      <c r="H303" s="107">
        <f>一覧!AA301</f>
        <v>0</v>
      </c>
      <c r="I303" s="115">
        <f>一覧!AC301</f>
        <v>0</v>
      </c>
    </row>
    <row r="304" spans="1:9" x14ac:dyDescent="0.15">
      <c r="A304" s="103">
        <f>一覧!I302</f>
        <v>0</v>
      </c>
      <c r="B304" s="103">
        <f>一覧!J302</f>
        <v>0</v>
      </c>
      <c r="C304" s="103">
        <f>一覧!L302</f>
        <v>0</v>
      </c>
      <c r="D304" s="104">
        <v>297</v>
      </c>
      <c r="E304" s="105">
        <f>一覧!W302</f>
        <v>0</v>
      </c>
      <c r="F304" s="117">
        <f>一覧!Y302</f>
        <v>0</v>
      </c>
      <c r="G304" s="106">
        <f>一覧!Z302</f>
        <v>0</v>
      </c>
      <c r="H304" s="107">
        <f>一覧!AA302</f>
        <v>0</v>
      </c>
      <c r="I304" s="115">
        <f>一覧!AC302</f>
        <v>0</v>
      </c>
    </row>
    <row r="305" spans="1:9" x14ac:dyDescent="0.15">
      <c r="A305" s="103">
        <f>一覧!I303</f>
        <v>0</v>
      </c>
      <c r="B305" s="103">
        <f>一覧!J303</f>
        <v>0</v>
      </c>
      <c r="C305" s="103">
        <f>一覧!L303</f>
        <v>0</v>
      </c>
      <c r="D305" s="104">
        <v>298</v>
      </c>
      <c r="E305" s="105">
        <f>一覧!W303</f>
        <v>0</v>
      </c>
      <c r="F305" s="117">
        <f>一覧!Y303</f>
        <v>0</v>
      </c>
      <c r="G305" s="106">
        <f>一覧!Z303</f>
        <v>0</v>
      </c>
      <c r="H305" s="107">
        <f>一覧!AA303</f>
        <v>0</v>
      </c>
      <c r="I305" s="115">
        <f>一覧!AC303</f>
        <v>0</v>
      </c>
    </row>
    <row r="306" spans="1:9" x14ac:dyDescent="0.15">
      <c r="A306" s="103">
        <f>一覧!I304</f>
        <v>0</v>
      </c>
      <c r="B306" s="103">
        <f>一覧!J304</f>
        <v>0</v>
      </c>
      <c r="C306" s="103">
        <f>一覧!L304</f>
        <v>0</v>
      </c>
      <c r="D306" s="104">
        <v>299</v>
      </c>
      <c r="E306" s="105">
        <f>一覧!W304</f>
        <v>0</v>
      </c>
      <c r="F306" s="117">
        <f>一覧!Y304</f>
        <v>0</v>
      </c>
      <c r="G306" s="106">
        <f>一覧!Z304</f>
        <v>0</v>
      </c>
      <c r="H306" s="107">
        <f>一覧!AA304</f>
        <v>0</v>
      </c>
      <c r="I306" s="115">
        <f>一覧!AC304</f>
        <v>0</v>
      </c>
    </row>
    <row r="307" spans="1:9" x14ac:dyDescent="0.15">
      <c r="A307" s="103">
        <f>一覧!I305</f>
        <v>0</v>
      </c>
      <c r="B307" s="103">
        <f>一覧!J305</f>
        <v>0</v>
      </c>
      <c r="C307" s="103">
        <f>一覧!L305</f>
        <v>0</v>
      </c>
      <c r="D307" s="104">
        <v>300</v>
      </c>
      <c r="E307" s="105">
        <f>一覧!W305</f>
        <v>0</v>
      </c>
      <c r="F307" s="117">
        <f>一覧!Y305</f>
        <v>0</v>
      </c>
      <c r="G307" s="106">
        <f>一覧!Z305</f>
        <v>0</v>
      </c>
      <c r="H307" s="107">
        <f>一覧!AA305</f>
        <v>0</v>
      </c>
      <c r="I307" s="115">
        <f>一覧!AC305</f>
        <v>0</v>
      </c>
    </row>
    <row r="308" spans="1:9" x14ac:dyDescent="0.15">
      <c r="A308" s="103">
        <f>一覧!I306</f>
        <v>0</v>
      </c>
      <c r="B308" s="103">
        <f>一覧!J306</f>
        <v>0</v>
      </c>
      <c r="C308" s="103">
        <f>一覧!L306</f>
        <v>0</v>
      </c>
      <c r="D308" s="104">
        <v>301</v>
      </c>
      <c r="E308" s="105">
        <f>一覧!W306</f>
        <v>0</v>
      </c>
      <c r="F308" s="117">
        <f>一覧!Y306</f>
        <v>0</v>
      </c>
      <c r="G308" s="106">
        <f>一覧!Z306</f>
        <v>0</v>
      </c>
      <c r="H308" s="107">
        <f>一覧!AA306</f>
        <v>0</v>
      </c>
      <c r="I308" s="115">
        <f>一覧!AC306</f>
        <v>0</v>
      </c>
    </row>
    <row r="309" spans="1:9" x14ac:dyDescent="0.15">
      <c r="A309" s="103">
        <f>一覧!I307</f>
        <v>0</v>
      </c>
      <c r="B309" s="103">
        <f>一覧!J307</f>
        <v>0</v>
      </c>
      <c r="C309" s="103">
        <f>一覧!L307</f>
        <v>0</v>
      </c>
      <c r="D309" s="104">
        <v>302</v>
      </c>
      <c r="E309" s="105">
        <f>一覧!W307</f>
        <v>0</v>
      </c>
      <c r="F309" s="117">
        <f>一覧!Y307</f>
        <v>0</v>
      </c>
      <c r="G309" s="106">
        <f>一覧!Z307</f>
        <v>0</v>
      </c>
      <c r="H309" s="107">
        <f>一覧!AA307</f>
        <v>0</v>
      </c>
      <c r="I309" s="115">
        <f>一覧!AC307</f>
        <v>0</v>
      </c>
    </row>
    <row r="310" spans="1:9" x14ac:dyDescent="0.15">
      <c r="A310" s="103">
        <f>一覧!I308</f>
        <v>0</v>
      </c>
      <c r="B310" s="103">
        <f>一覧!J308</f>
        <v>0</v>
      </c>
      <c r="C310" s="103">
        <f>一覧!L308</f>
        <v>0</v>
      </c>
      <c r="D310" s="104">
        <v>303</v>
      </c>
      <c r="E310" s="105">
        <f>一覧!W308</f>
        <v>0</v>
      </c>
      <c r="F310" s="117">
        <f>一覧!Y308</f>
        <v>0</v>
      </c>
      <c r="G310" s="106">
        <f>一覧!Z308</f>
        <v>0</v>
      </c>
      <c r="H310" s="107">
        <f>一覧!AA308</f>
        <v>0</v>
      </c>
      <c r="I310" s="115">
        <f>一覧!AC308</f>
        <v>0</v>
      </c>
    </row>
    <row r="311" spans="1:9" x14ac:dyDescent="0.15">
      <c r="A311" s="103">
        <f>一覧!I309</f>
        <v>0</v>
      </c>
      <c r="B311" s="103">
        <f>一覧!J309</f>
        <v>0</v>
      </c>
      <c r="C311" s="103">
        <f>一覧!L309</f>
        <v>0</v>
      </c>
      <c r="D311" s="104">
        <v>304</v>
      </c>
      <c r="E311" s="105">
        <f>一覧!W309</f>
        <v>0</v>
      </c>
      <c r="F311" s="117">
        <f>一覧!Y309</f>
        <v>0</v>
      </c>
      <c r="G311" s="106">
        <f>一覧!Z309</f>
        <v>0</v>
      </c>
      <c r="H311" s="107">
        <f>一覧!AA309</f>
        <v>0</v>
      </c>
      <c r="I311" s="115">
        <f>一覧!AC309</f>
        <v>0</v>
      </c>
    </row>
    <row r="312" spans="1:9" x14ac:dyDescent="0.15">
      <c r="A312" s="103">
        <f>一覧!I310</f>
        <v>0</v>
      </c>
      <c r="B312" s="103">
        <f>一覧!J310</f>
        <v>0</v>
      </c>
      <c r="C312" s="103">
        <f>一覧!L310</f>
        <v>0</v>
      </c>
      <c r="D312" s="104">
        <v>305</v>
      </c>
      <c r="E312" s="105">
        <f>一覧!W310</f>
        <v>0</v>
      </c>
      <c r="F312" s="117">
        <f>一覧!Y310</f>
        <v>0</v>
      </c>
      <c r="G312" s="106">
        <f>一覧!Z310</f>
        <v>0</v>
      </c>
      <c r="H312" s="107">
        <f>一覧!AA310</f>
        <v>0</v>
      </c>
      <c r="I312" s="115">
        <f>一覧!AC310</f>
        <v>0</v>
      </c>
    </row>
    <row r="313" spans="1:9" x14ac:dyDescent="0.15">
      <c r="A313" s="103">
        <f>一覧!I311</f>
        <v>0</v>
      </c>
      <c r="B313" s="103">
        <f>一覧!J311</f>
        <v>0</v>
      </c>
      <c r="C313" s="103">
        <f>一覧!L311</f>
        <v>0</v>
      </c>
      <c r="D313" s="104">
        <v>306</v>
      </c>
      <c r="E313" s="105">
        <f>一覧!W311</f>
        <v>0</v>
      </c>
      <c r="F313" s="117">
        <f>一覧!Y311</f>
        <v>0</v>
      </c>
      <c r="G313" s="106">
        <f>一覧!Z311</f>
        <v>0</v>
      </c>
      <c r="H313" s="107">
        <f>一覧!AA311</f>
        <v>0</v>
      </c>
      <c r="I313" s="115">
        <f>一覧!AC311</f>
        <v>0</v>
      </c>
    </row>
    <row r="314" spans="1:9" x14ac:dyDescent="0.15">
      <c r="A314" s="103">
        <f>一覧!I312</f>
        <v>0</v>
      </c>
      <c r="B314" s="103">
        <f>一覧!J312</f>
        <v>0</v>
      </c>
      <c r="C314" s="103">
        <f>一覧!L312</f>
        <v>0</v>
      </c>
      <c r="D314" s="104">
        <v>307</v>
      </c>
      <c r="E314" s="105">
        <f>一覧!W312</f>
        <v>0</v>
      </c>
      <c r="F314" s="117">
        <f>一覧!Y312</f>
        <v>0</v>
      </c>
      <c r="G314" s="106">
        <f>一覧!Z312</f>
        <v>0</v>
      </c>
      <c r="H314" s="107">
        <f>一覧!AA312</f>
        <v>0</v>
      </c>
      <c r="I314" s="115">
        <f>一覧!AC312</f>
        <v>0</v>
      </c>
    </row>
    <row r="315" spans="1:9" x14ac:dyDescent="0.15">
      <c r="A315" s="103">
        <f>一覧!I313</f>
        <v>0</v>
      </c>
      <c r="B315" s="103">
        <f>一覧!J313</f>
        <v>0</v>
      </c>
      <c r="C315" s="103">
        <f>一覧!L313</f>
        <v>0</v>
      </c>
      <c r="D315" s="104">
        <v>308</v>
      </c>
      <c r="E315" s="105">
        <f>一覧!W313</f>
        <v>0</v>
      </c>
      <c r="F315" s="117">
        <f>一覧!Y313</f>
        <v>0</v>
      </c>
      <c r="G315" s="106">
        <f>一覧!Z313</f>
        <v>0</v>
      </c>
      <c r="H315" s="107">
        <f>一覧!AA313</f>
        <v>0</v>
      </c>
      <c r="I315" s="115">
        <f>一覧!AC313</f>
        <v>0</v>
      </c>
    </row>
    <row r="316" spans="1:9" x14ac:dyDescent="0.15">
      <c r="A316" s="103">
        <f>一覧!I314</f>
        <v>0</v>
      </c>
      <c r="B316" s="103">
        <f>一覧!J314</f>
        <v>0</v>
      </c>
      <c r="C316" s="103">
        <f>一覧!L314</f>
        <v>0</v>
      </c>
      <c r="D316" s="104">
        <v>309</v>
      </c>
      <c r="E316" s="105">
        <f>一覧!W314</f>
        <v>0</v>
      </c>
      <c r="F316" s="117">
        <f>一覧!Y314</f>
        <v>0</v>
      </c>
      <c r="G316" s="106">
        <f>一覧!Z314</f>
        <v>0</v>
      </c>
      <c r="H316" s="107">
        <f>一覧!AA314</f>
        <v>0</v>
      </c>
      <c r="I316" s="115">
        <f>一覧!AC314</f>
        <v>0</v>
      </c>
    </row>
    <row r="317" spans="1:9" x14ac:dyDescent="0.15">
      <c r="A317" s="103">
        <f>一覧!I315</f>
        <v>0</v>
      </c>
      <c r="B317" s="103">
        <f>一覧!J315</f>
        <v>0</v>
      </c>
      <c r="C317" s="103">
        <f>一覧!L315</f>
        <v>0</v>
      </c>
      <c r="D317" s="104">
        <v>310</v>
      </c>
      <c r="E317" s="105">
        <f>一覧!W315</f>
        <v>0</v>
      </c>
      <c r="F317" s="117">
        <f>一覧!Y315</f>
        <v>0</v>
      </c>
      <c r="G317" s="106">
        <f>一覧!Z315</f>
        <v>0</v>
      </c>
      <c r="H317" s="107">
        <f>一覧!AA315</f>
        <v>0</v>
      </c>
      <c r="I317" s="115">
        <f>一覧!AC315</f>
        <v>0</v>
      </c>
    </row>
    <row r="318" spans="1:9" x14ac:dyDescent="0.15">
      <c r="A318" s="103">
        <f>一覧!I316</f>
        <v>0</v>
      </c>
      <c r="B318" s="103">
        <f>一覧!J316</f>
        <v>0</v>
      </c>
      <c r="C318" s="103">
        <f>一覧!L316</f>
        <v>0</v>
      </c>
      <c r="D318" s="104">
        <v>311</v>
      </c>
      <c r="E318" s="105">
        <f>一覧!W316</f>
        <v>0</v>
      </c>
      <c r="F318" s="117">
        <f>一覧!Y316</f>
        <v>0</v>
      </c>
      <c r="G318" s="106">
        <f>一覧!Z316</f>
        <v>0</v>
      </c>
      <c r="H318" s="107">
        <f>一覧!AA316</f>
        <v>0</v>
      </c>
      <c r="I318" s="115">
        <f>一覧!AC316</f>
        <v>0</v>
      </c>
    </row>
    <row r="319" spans="1:9" x14ac:dyDescent="0.15">
      <c r="A319" s="103">
        <f>一覧!I317</f>
        <v>0</v>
      </c>
      <c r="B319" s="103">
        <f>一覧!J317</f>
        <v>0</v>
      </c>
      <c r="C319" s="103">
        <f>一覧!L317</f>
        <v>0</v>
      </c>
      <c r="D319" s="104">
        <v>312</v>
      </c>
      <c r="E319" s="105">
        <f>一覧!W317</f>
        <v>0</v>
      </c>
      <c r="F319" s="117">
        <f>一覧!Y317</f>
        <v>0</v>
      </c>
      <c r="G319" s="106">
        <f>一覧!Z317</f>
        <v>0</v>
      </c>
      <c r="H319" s="107">
        <f>一覧!AA317</f>
        <v>0</v>
      </c>
      <c r="I319" s="115">
        <f>一覧!AC317</f>
        <v>0</v>
      </c>
    </row>
    <row r="320" spans="1:9" x14ac:dyDescent="0.15">
      <c r="A320" s="103">
        <f>一覧!I318</f>
        <v>0</v>
      </c>
      <c r="B320" s="103">
        <f>一覧!J318</f>
        <v>0</v>
      </c>
      <c r="C320" s="103">
        <f>一覧!L318</f>
        <v>0</v>
      </c>
      <c r="D320" s="104">
        <v>313</v>
      </c>
      <c r="E320" s="105">
        <f>一覧!W318</f>
        <v>0</v>
      </c>
      <c r="F320" s="117">
        <f>一覧!Y318</f>
        <v>0</v>
      </c>
      <c r="G320" s="106">
        <f>一覧!Z318</f>
        <v>0</v>
      </c>
      <c r="H320" s="107">
        <f>一覧!AA318</f>
        <v>0</v>
      </c>
      <c r="I320" s="115">
        <f>一覧!AC318</f>
        <v>0</v>
      </c>
    </row>
    <row r="321" spans="1:9" x14ac:dyDescent="0.15">
      <c r="A321" s="103">
        <f>一覧!I319</f>
        <v>0</v>
      </c>
      <c r="B321" s="103">
        <f>一覧!J319</f>
        <v>0</v>
      </c>
      <c r="C321" s="103">
        <f>一覧!L319</f>
        <v>0</v>
      </c>
      <c r="D321" s="104">
        <v>314</v>
      </c>
      <c r="E321" s="105">
        <f>一覧!W319</f>
        <v>0</v>
      </c>
      <c r="F321" s="117">
        <f>一覧!Y319</f>
        <v>0</v>
      </c>
      <c r="G321" s="106">
        <f>一覧!Z319</f>
        <v>0</v>
      </c>
      <c r="H321" s="107">
        <f>一覧!AA319</f>
        <v>0</v>
      </c>
      <c r="I321" s="115">
        <f>一覧!AC319</f>
        <v>0</v>
      </c>
    </row>
    <row r="322" spans="1:9" x14ac:dyDescent="0.15">
      <c r="A322" s="103">
        <f>一覧!I320</f>
        <v>0</v>
      </c>
      <c r="B322" s="103">
        <f>一覧!J320</f>
        <v>0</v>
      </c>
      <c r="C322" s="103">
        <f>一覧!L320</f>
        <v>0</v>
      </c>
      <c r="D322" s="104">
        <v>315</v>
      </c>
      <c r="E322" s="105">
        <f>一覧!W320</f>
        <v>0</v>
      </c>
      <c r="F322" s="117">
        <f>一覧!Y320</f>
        <v>0</v>
      </c>
      <c r="G322" s="106">
        <f>一覧!Z320</f>
        <v>0</v>
      </c>
      <c r="H322" s="107">
        <f>一覧!AA320</f>
        <v>0</v>
      </c>
      <c r="I322" s="115">
        <f>一覧!AC320</f>
        <v>0</v>
      </c>
    </row>
    <row r="323" spans="1:9" x14ac:dyDescent="0.15">
      <c r="A323" s="103">
        <f>一覧!I321</f>
        <v>0</v>
      </c>
      <c r="B323" s="103">
        <f>一覧!J321</f>
        <v>0</v>
      </c>
      <c r="C323" s="103">
        <f>一覧!L321</f>
        <v>0</v>
      </c>
      <c r="D323" s="104">
        <v>316</v>
      </c>
      <c r="E323" s="105">
        <f>一覧!W321</f>
        <v>0</v>
      </c>
      <c r="F323" s="117">
        <f>一覧!Y321</f>
        <v>0</v>
      </c>
      <c r="G323" s="106">
        <f>一覧!Z321</f>
        <v>0</v>
      </c>
      <c r="H323" s="107">
        <f>一覧!AA321</f>
        <v>0</v>
      </c>
      <c r="I323" s="115">
        <f>一覧!AC321</f>
        <v>0</v>
      </c>
    </row>
    <row r="324" spans="1:9" x14ac:dyDescent="0.15">
      <c r="A324" s="103">
        <f>一覧!I322</f>
        <v>0</v>
      </c>
      <c r="B324" s="103">
        <f>一覧!J322</f>
        <v>0</v>
      </c>
      <c r="C324" s="103">
        <f>一覧!L322</f>
        <v>0</v>
      </c>
      <c r="D324" s="104">
        <v>317</v>
      </c>
      <c r="E324" s="105">
        <f>一覧!W322</f>
        <v>0</v>
      </c>
      <c r="F324" s="117">
        <f>一覧!Y322</f>
        <v>0</v>
      </c>
      <c r="G324" s="106">
        <f>一覧!Z322</f>
        <v>0</v>
      </c>
      <c r="H324" s="107">
        <f>一覧!AA322</f>
        <v>0</v>
      </c>
      <c r="I324" s="115">
        <f>一覧!AC322</f>
        <v>0</v>
      </c>
    </row>
    <row r="325" spans="1:9" x14ac:dyDescent="0.15">
      <c r="A325" s="103">
        <f>一覧!I323</f>
        <v>0</v>
      </c>
      <c r="B325" s="103">
        <f>一覧!J323</f>
        <v>0</v>
      </c>
      <c r="C325" s="103">
        <f>一覧!L323</f>
        <v>0</v>
      </c>
      <c r="D325" s="104">
        <v>318</v>
      </c>
      <c r="E325" s="105">
        <f>一覧!W323</f>
        <v>0</v>
      </c>
      <c r="F325" s="117">
        <f>一覧!Y323</f>
        <v>0</v>
      </c>
      <c r="G325" s="106">
        <f>一覧!Z323</f>
        <v>0</v>
      </c>
      <c r="H325" s="107">
        <f>一覧!AA323</f>
        <v>0</v>
      </c>
      <c r="I325" s="115">
        <f>一覧!AC323</f>
        <v>0</v>
      </c>
    </row>
    <row r="326" spans="1:9" x14ac:dyDescent="0.15">
      <c r="A326" s="103">
        <f>一覧!I324</f>
        <v>0</v>
      </c>
      <c r="B326" s="103">
        <f>一覧!J324</f>
        <v>0</v>
      </c>
      <c r="C326" s="103">
        <f>一覧!L324</f>
        <v>0</v>
      </c>
      <c r="D326" s="104">
        <v>319</v>
      </c>
      <c r="E326" s="105">
        <f>一覧!W324</f>
        <v>0</v>
      </c>
      <c r="F326" s="117">
        <f>一覧!Y324</f>
        <v>0</v>
      </c>
      <c r="G326" s="106">
        <f>一覧!Z324</f>
        <v>0</v>
      </c>
      <c r="H326" s="107">
        <f>一覧!AA324</f>
        <v>0</v>
      </c>
      <c r="I326" s="115">
        <f>一覧!AC324</f>
        <v>0</v>
      </c>
    </row>
    <row r="327" spans="1:9" x14ac:dyDescent="0.15">
      <c r="A327" s="103">
        <f>一覧!I325</f>
        <v>0</v>
      </c>
      <c r="B327" s="103">
        <f>一覧!J325</f>
        <v>0</v>
      </c>
      <c r="C327" s="103">
        <f>一覧!L325</f>
        <v>0</v>
      </c>
      <c r="D327" s="104">
        <v>320</v>
      </c>
      <c r="E327" s="105">
        <f>一覧!W325</f>
        <v>0</v>
      </c>
      <c r="F327" s="117">
        <f>一覧!Y325</f>
        <v>0</v>
      </c>
      <c r="G327" s="106">
        <f>一覧!Z325</f>
        <v>0</v>
      </c>
      <c r="H327" s="107">
        <f>一覧!AA325</f>
        <v>0</v>
      </c>
      <c r="I327" s="115">
        <f>一覧!AC325</f>
        <v>0</v>
      </c>
    </row>
    <row r="328" spans="1:9" x14ac:dyDescent="0.15">
      <c r="A328" s="103">
        <f>一覧!I326</f>
        <v>0</v>
      </c>
      <c r="B328" s="103">
        <f>一覧!J326</f>
        <v>0</v>
      </c>
      <c r="C328" s="103">
        <f>一覧!L326</f>
        <v>0</v>
      </c>
      <c r="D328" s="104">
        <v>321</v>
      </c>
      <c r="E328" s="105">
        <f>一覧!W326</f>
        <v>0</v>
      </c>
      <c r="F328" s="117">
        <f>一覧!Y326</f>
        <v>0</v>
      </c>
      <c r="G328" s="106">
        <f>一覧!Z326</f>
        <v>0</v>
      </c>
      <c r="H328" s="107">
        <f>一覧!AA326</f>
        <v>0</v>
      </c>
      <c r="I328" s="115">
        <f>一覧!AC326</f>
        <v>0</v>
      </c>
    </row>
    <row r="329" spans="1:9" x14ac:dyDescent="0.15">
      <c r="A329" s="103">
        <f>一覧!I327</f>
        <v>0</v>
      </c>
      <c r="B329" s="103">
        <f>一覧!J327</f>
        <v>0</v>
      </c>
      <c r="C329" s="103">
        <f>一覧!L327</f>
        <v>0</v>
      </c>
      <c r="D329" s="104">
        <v>322</v>
      </c>
      <c r="E329" s="105">
        <f>一覧!W327</f>
        <v>0</v>
      </c>
      <c r="F329" s="117">
        <f>一覧!Y327</f>
        <v>0</v>
      </c>
      <c r="G329" s="106">
        <f>一覧!Z327</f>
        <v>0</v>
      </c>
      <c r="H329" s="107">
        <f>一覧!AA327</f>
        <v>0</v>
      </c>
      <c r="I329" s="115">
        <f>一覧!AC327</f>
        <v>0</v>
      </c>
    </row>
    <row r="330" spans="1:9" x14ac:dyDescent="0.15">
      <c r="A330" s="103">
        <f>一覧!I328</f>
        <v>0</v>
      </c>
      <c r="B330" s="103">
        <f>一覧!J328</f>
        <v>0</v>
      </c>
      <c r="C330" s="103">
        <f>一覧!L328</f>
        <v>0</v>
      </c>
      <c r="D330" s="104">
        <v>323</v>
      </c>
      <c r="E330" s="105">
        <f>一覧!W328</f>
        <v>0</v>
      </c>
      <c r="F330" s="117">
        <f>一覧!Y328</f>
        <v>0</v>
      </c>
      <c r="G330" s="106">
        <f>一覧!Z328</f>
        <v>0</v>
      </c>
      <c r="H330" s="107">
        <f>一覧!AA328</f>
        <v>0</v>
      </c>
      <c r="I330" s="115">
        <f>一覧!AC328</f>
        <v>0</v>
      </c>
    </row>
    <row r="331" spans="1:9" x14ac:dyDescent="0.15">
      <c r="A331" s="103">
        <f>一覧!I329</f>
        <v>0</v>
      </c>
      <c r="B331" s="103">
        <f>一覧!J329</f>
        <v>0</v>
      </c>
      <c r="C331" s="103">
        <f>一覧!L329</f>
        <v>0</v>
      </c>
      <c r="D331" s="104">
        <v>324</v>
      </c>
      <c r="E331" s="105">
        <f>一覧!W329</f>
        <v>0</v>
      </c>
      <c r="F331" s="117">
        <f>一覧!Y329</f>
        <v>0</v>
      </c>
      <c r="G331" s="106">
        <f>一覧!Z329</f>
        <v>0</v>
      </c>
      <c r="H331" s="107">
        <f>一覧!AA329</f>
        <v>0</v>
      </c>
      <c r="I331" s="115">
        <f>一覧!AC329</f>
        <v>0</v>
      </c>
    </row>
    <row r="332" spans="1:9" x14ac:dyDescent="0.15">
      <c r="A332" s="103">
        <f>一覧!I330</f>
        <v>0</v>
      </c>
      <c r="B332" s="103">
        <f>一覧!J330</f>
        <v>0</v>
      </c>
      <c r="C332" s="103">
        <f>一覧!L330</f>
        <v>0</v>
      </c>
      <c r="D332" s="104">
        <v>325</v>
      </c>
      <c r="E332" s="105">
        <f>一覧!W330</f>
        <v>0</v>
      </c>
      <c r="F332" s="117">
        <f>一覧!Y330</f>
        <v>0</v>
      </c>
      <c r="G332" s="106">
        <f>一覧!Z330</f>
        <v>0</v>
      </c>
      <c r="H332" s="107">
        <f>一覧!AA330</f>
        <v>0</v>
      </c>
      <c r="I332" s="115">
        <f>一覧!AC330</f>
        <v>0</v>
      </c>
    </row>
    <row r="333" spans="1:9" x14ac:dyDescent="0.15">
      <c r="A333" s="103">
        <f>一覧!I331</f>
        <v>0</v>
      </c>
      <c r="B333" s="103">
        <f>一覧!J331</f>
        <v>0</v>
      </c>
      <c r="C333" s="103">
        <f>一覧!L331</f>
        <v>0</v>
      </c>
      <c r="D333" s="104">
        <v>326</v>
      </c>
      <c r="E333" s="105">
        <f>一覧!W331</f>
        <v>0</v>
      </c>
      <c r="F333" s="117">
        <f>一覧!Y331</f>
        <v>0</v>
      </c>
      <c r="G333" s="106">
        <f>一覧!Z331</f>
        <v>0</v>
      </c>
      <c r="H333" s="107">
        <f>一覧!AA331</f>
        <v>0</v>
      </c>
      <c r="I333" s="115">
        <f>一覧!AC331</f>
        <v>0</v>
      </c>
    </row>
    <row r="334" spans="1:9" x14ac:dyDescent="0.15">
      <c r="A334" s="103">
        <f>一覧!I332</f>
        <v>0</v>
      </c>
      <c r="B334" s="103">
        <f>一覧!J332</f>
        <v>0</v>
      </c>
      <c r="C334" s="103">
        <f>一覧!L332</f>
        <v>0</v>
      </c>
      <c r="D334" s="104">
        <v>327</v>
      </c>
      <c r="E334" s="105">
        <f>一覧!W332</f>
        <v>0</v>
      </c>
      <c r="F334" s="117">
        <f>一覧!Y332</f>
        <v>0</v>
      </c>
      <c r="G334" s="106">
        <f>一覧!Z332</f>
        <v>0</v>
      </c>
      <c r="H334" s="107">
        <f>一覧!AA332</f>
        <v>0</v>
      </c>
      <c r="I334" s="115">
        <f>一覧!AC332</f>
        <v>0</v>
      </c>
    </row>
    <row r="335" spans="1:9" x14ac:dyDescent="0.15">
      <c r="A335" s="103">
        <f>一覧!I333</f>
        <v>0</v>
      </c>
      <c r="B335" s="103">
        <f>一覧!J333</f>
        <v>0</v>
      </c>
      <c r="C335" s="103">
        <f>一覧!L333</f>
        <v>0</v>
      </c>
      <c r="D335" s="104">
        <v>328</v>
      </c>
      <c r="E335" s="105">
        <f>一覧!W333</f>
        <v>0</v>
      </c>
      <c r="F335" s="117">
        <f>一覧!Y333</f>
        <v>0</v>
      </c>
      <c r="G335" s="106">
        <f>一覧!Z333</f>
        <v>0</v>
      </c>
      <c r="H335" s="107">
        <f>一覧!AA333</f>
        <v>0</v>
      </c>
      <c r="I335" s="115">
        <f>一覧!AC333</f>
        <v>0</v>
      </c>
    </row>
    <row r="336" spans="1:9" x14ac:dyDescent="0.15">
      <c r="A336" s="103">
        <f>一覧!I334</f>
        <v>0</v>
      </c>
      <c r="B336" s="103">
        <f>一覧!J334</f>
        <v>0</v>
      </c>
      <c r="C336" s="103">
        <f>一覧!L334</f>
        <v>0</v>
      </c>
      <c r="D336" s="104">
        <v>329</v>
      </c>
      <c r="E336" s="105">
        <f>一覧!W334</f>
        <v>0</v>
      </c>
      <c r="F336" s="117">
        <f>一覧!Y334</f>
        <v>0</v>
      </c>
      <c r="G336" s="106">
        <f>一覧!Z334</f>
        <v>0</v>
      </c>
      <c r="H336" s="107">
        <f>一覧!AA334</f>
        <v>0</v>
      </c>
      <c r="I336" s="115">
        <f>一覧!AC334</f>
        <v>0</v>
      </c>
    </row>
    <row r="337" spans="1:9" x14ac:dyDescent="0.15">
      <c r="A337" s="103">
        <f>一覧!I335</f>
        <v>0</v>
      </c>
      <c r="B337" s="103">
        <f>一覧!J335</f>
        <v>0</v>
      </c>
      <c r="C337" s="103">
        <f>一覧!L335</f>
        <v>0</v>
      </c>
      <c r="D337" s="104">
        <v>330</v>
      </c>
      <c r="E337" s="105">
        <f>一覧!W335</f>
        <v>0</v>
      </c>
      <c r="F337" s="117">
        <f>一覧!Y335</f>
        <v>0</v>
      </c>
      <c r="G337" s="106">
        <f>一覧!Z335</f>
        <v>0</v>
      </c>
      <c r="H337" s="107">
        <f>一覧!AA335</f>
        <v>0</v>
      </c>
      <c r="I337" s="115">
        <f>一覧!AC335</f>
        <v>0</v>
      </c>
    </row>
    <row r="338" spans="1:9" x14ac:dyDescent="0.15">
      <c r="A338" s="103">
        <f>一覧!I336</f>
        <v>0</v>
      </c>
      <c r="B338" s="103">
        <f>一覧!J336</f>
        <v>0</v>
      </c>
      <c r="C338" s="103">
        <f>一覧!L336</f>
        <v>0</v>
      </c>
      <c r="D338" s="104">
        <v>331</v>
      </c>
      <c r="E338" s="105">
        <f>一覧!W336</f>
        <v>0</v>
      </c>
      <c r="F338" s="117">
        <f>一覧!Y336</f>
        <v>0</v>
      </c>
      <c r="G338" s="106">
        <f>一覧!Z336</f>
        <v>0</v>
      </c>
      <c r="H338" s="107">
        <f>一覧!AA336</f>
        <v>0</v>
      </c>
      <c r="I338" s="115">
        <f>一覧!AC336</f>
        <v>0</v>
      </c>
    </row>
    <row r="339" spans="1:9" x14ac:dyDescent="0.15">
      <c r="A339" s="103">
        <f>一覧!I337</f>
        <v>0</v>
      </c>
      <c r="B339" s="103">
        <f>一覧!J337</f>
        <v>0</v>
      </c>
      <c r="C339" s="103">
        <f>一覧!L337</f>
        <v>0</v>
      </c>
      <c r="D339" s="104">
        <v>332</v>
      </c>
      <c r="E339" s="105">
        <f>一覧!W337</f>
        <v>0</v>
      </c>
      <c r="F339" s="117">
        <f>一覧!Y337</f>
        <v>0</v>
      </c>
      <c r="G339" s="106">
        <f>一覧!Z337</f>
        <v>0</v>
      </c>
      <c r="H339" s="107">
        <f>一覧!AA337</f>
        <v>0</v>
      </c>
      <c r="I339" s="115">
        <f>一覧!AC337</f>
        <v>0</v>
      </c>
    </row>
    <row r="340" spans="1:9" x14ac:dyDescent="0.15">
      <c r="A340" s="103">
        <f>一覧!I338</f>
        <v>0</v>
      </c>
      <c r="B340" s="103">
        <f>一覧!J338</f>
        <v>0</v>
      </c>
      <c r="C340" s="103">
        <f>一覧!L338</f>
        <v>0</v>
      </c>
      <c r="D340" s="104">
        <v>333</v>
      </c>
      <c r="E340" s="105">
        <f>一覧!W338</f>
        <v>0</v>
      </c>
      <c r="F340" s="117">
        <f>一覧!Y338</f>
        <v>0</v>
      </c>
      <c r="G340" s="106">
        <f>一覧!Z338</f>
        <v>0</v>
      </c>
      <c r="H340" s="107">
        <f>一覧!AA338</f>
        <v>0</v>
      </c>
      <c r="I340" s="115">
        <f>一覧!AC338</f>
        <v>0</v>
      </c>
    </row>
    <row r="341" spans="1:9" x14ac:dyDescent="0.15">
      <c r="A341" s="103">
        <f>一覧!I339</f>
        <v>0</v>
      </c>
      <c r="B341" s="103">
        <f>一覧!J339</f>
        <v>0</v>
      </c>
      <c r="C341" s="103">
        <f>一覧!L339</f>
        <v>0</v>
      </c>
      <c r="D341" s="104">
        <v>334</v>
      </c>
      <c r="E341" s="105">
        <f>一覧!W339</f>
        <v>0</v>
      </c>
      <c r="F341" s="117">
        <f>一覧!Y339</f>
        <v>0</v>
      </c>
      <c r="G341" s="106">
        <f>一覧!Z339</f>
        <v>0</v>
      </c>
      <c r="H341" s="107">
        <f>一覧!AA339</f>
        <v>0</v>
      </c>
      <c r="I341" s="115">
        <f>一覧!AC339</f>
        <v>0</v>
      </c>
    </row>
    <row r="342" spans="1:9" x14ac:dyDescent="0.15">
      <c r="A342" s="103">
        <f>一覧!I340</f>
        <v>0</v>
      </c>
      <c r="B342" s="103">
        <f>一覧!J340</f>
        <v>0</v>
      </c>
      <c r="C342" s="103">
        <f>一覧!L340</f>
        <v>0</v>
      </c>
      <c r="D342" s="104">
        <v>335</v>
      </c>
      <c r="E342" s="105">
        <f>一覧!W340</f>
        <v>0</v>
      </c>
      <c r="F342" s="117">
        <f>一覧!Y340</f>
        <v>0</v>
      </c>
      <c r="G342" s="106">
        <f>一覧!Z340</f>
        <v>0</v>
      </c>
      <c r="H342" s="107">
        <f>一覧!AA340</f>
        <v>0</v>
      </c>
      <c r="I342" s="115">
        <f>一覧!AC340</f>
        <v>0</v>
      </c>
    </row>
    <row r="343" spans="1:9" x14ac:dyDescent="0.15">
      <c r="A343" s="103">
        <f>一覧!I341</f>
        <v>0</v>
      </c>
      <c r="B343" s="103">
        <f>一覧!J341</f>
        <v>0</v>
      </c>
      <c r="C343" s="103">
        <f>一覧!L341</f>
        <v>0</v>
      </c>
      <c r="D343" s="104">
        <v>336</v>
      </c>
      <c r="E343" s="105">
        <f>一覧!W341</f>
        <v>0</v>
      </c>
      <c r="F343" s="117">
        <f>一覧!Y341</f>
        <v>0</v>
      </c>
      <c r="G343" s="106">
        <f>一覧!Z341</f>
        <v>0</v>
      </c>
      <c r="H343" s="107">
        <f>一覧!AA341</f>
        <v>0</v>
      </c>
      <c r="I343" s="115">
        <f>一覧!AC341</f>
        <v>0</v>
      </c>
    </row>
    <row r="344" spans="1:9" x14ac:dyDescent="0.15">
      <c r="A344" s="103">
        <f>一覧!I342</f>
        <v>0</v>
      </c>
      <c r="B344" s="103">
        <f>一覧!J342</f>
        <v>0</v>
      </c>
      <c r="C344" s="103">
        <f>一覧!L342</f>
        <v>0</v>
      </c>
      <c r="D344" s="104">
        <v>337</v>
      </c>
      <c r="E344" s="105">
        <f>一覧!W342</f>
        <v>0</v>
      </c>
      <c r="F344" s="117">
        <f>一覧!Y342</f>
        <v>0</v>
      </c>
      <c r="G344" s="106">
        <f>一覧!Z342</f>
        <v>0</v>
      </c>
      <c r="H344" s="107">
        <f>一覧!AA342</f>
        <v>0</v>
      </c>
      <c r="I344" s="115">
        <f>一覧!AC342</f>
        <v>0</v>
      </c>
    </row>
    <row r="345" spans="1:9" x14ac:dyDescent="0.15">
      <c r="A345" s="103">
        <f>一覧!I343</f>
        <v>0</v>
      </c>
      <c r="B345" s="103">
        <f>一覧!J343</f>
        <v>0</v>
      </c>
      <c r="C345" s="103">
        <f>一覧!L343</f>
        <v>0</v>
      </c>
      <c r="D345" s="104">
        <v>338</v>
      </c>
      <c r="E345" s="105">
        <f>一覧!W343</f>
        <v>0</v>
      </c>
      <c r="F345" s="117">
        <f>一覧!Y343</f>
        <v>0</v>
      </c>
      <c r="G345" s="106">
        <f>一覧!Z343</f>
        <v>0</v>
      </c>
      <c r="H345" s="107">
        <f>一覧!AA343</f>
        <v>0</v>
      </c>
      <c r="I345" s="115">
        <f>一覧!AC343</f>
        <v>0</v>
      </c>
    </row>
    <row r="346" spans="1:9" x14ac:dyDescent="0.15">
      <c r="A346" s="103">
        <f>一覧!I344</f>
        <v>0</v>
      </c>
      <c r="B346" s="103">
        <f>一覧!J344</f>
        <v>0</v>
      </c>
      <c r="C346" s="103">
        <f>一覧!L344</f>
        <v>0</v>
      </c>
      <c r="D346" s="104">
        <v>339</v>
      </c>
      <c r="E346" s="105">
        <f>一覧!W344</f>
        <v>0</v>
      </c>
      <c r="F346" s="117">
        <f>一覧!Y344</f>
        <v>0</v>
      </c>
      <c r="G346" s="106">
        <f>一覧!Z344</f>
        <v>0</v>
      </c>
      <c r="H346" s="107">
        <f>一覧!AA344</f>
        <v>0</v>
      </c>
      <c r="I346" s="115">
        <f>一覧!AC344</f>
        <v>0</v>
      </c>
    </row>
    <row r="347" spans="1:9" x14ac:dyDescent="0.15">
      <c r="A347" s="103">
        <f>一覧!I345</f>
        <v>0</v>
      </c>
      <c r="B347" s="103">
        <f>一覧!J345</f>
        <v>0</v>
      </c>
      <c r="C347" s="103">
        <f>一覧!L345</f>
        <v>0</v>
      </c>
      <c r="D347" s="104">
        <v>340</v>
      </c>
      <c r="E347" s="105">
        <f>一覧!W345</f>
        <v>0</v>
      </c>
      <c r="F347" s="117">
        <f>一覧!Y345</f>
        <v>0</v>
      </c>
      <c r="G347" s="106">
        <f>一覧!Z345</f>
        <v>0</v>
      </c>
      <c r="H347" s="107">
        <f>一覧!AA345</f>
        <v>0</v>
      </c>
      <c r="I347" s="115">
        <f>一覧!AC345</f>
        <v>0</v>
      </c>
    </row>
    <row r="348" spans="1:9" x14ac:dyDescent="0.15">
      <c r="A348" s="103">
        <f>一覧!I346</f>
        <v>0</v>
      </c>
      <c r="B348" s="103">
        <f>一覧!J346</f>
        <v>0</v>
      </c>
      <c r="C348" s="103">
        <f>一覧!L346</f>
        <v>0</v>
      </c>
      <c r="D348" s="104">
        <v>341</v>
      </c>
      <c r="E348" s="105">
        <f>一覧!W346</f>
        <v>0</v>
      </c>
      <c r="F348" s="117">
        <f>一覧!Y346</f>
        <v>0</v>
      </c>
      <c r="G348" s="106">
        <f>一覧!Z346</f>
        <v>0</v>
      </c>
      <c r="H348" s="107">
        <f>一覧!AA346</f>
        <v>0</v>
      </c>
      <c r="I348" s="115">
        <f>一覧!AC346</f>
        <v>0</v>
      </c>
    </row>
    <row r="349" spans="1:9" x14ac:dyDescent="0.15">
      <c r="A349" s="103">
        <f>一覧!I347</f>
        <v>0</v>
      </c>
      <c r="B349" s="103">
        <f>一覧!J347</f>
        <v>0</v>
      </c>
      <c r="C349" s="103">
        <f>一覧!L347</f>
        <v>0</v>
      </c>
      <c r="D349" s="104">
        <v>342</v>
      </c>
      <c r="E349" s="105">
        <f>一覧!W347</f>
        <v>0</v>
      </c>
      <c r="F349" s="117">
        <f>一覧!Y347</f>
        <v>0</v>
      </c>
      <c r="G349" s="106">
        <f>一覧!Z347</f>
        <v>0</v>
      </c>
      <c r="H349" s="107">
        <f>一覧!AA347</f>
        <v>0</v>
      </c>
      <c r="I349" s="115">
        <f>一覧!AC347</f>
        <v>0</v>
      </c>
    </row>
    <row r="350" spans="1:9" x14ac:dyDescent="0.15">
      <c r="A350" s="103">
        <f>一覧!I348</f>
        <v>0</v>
      </c>
      <c r="B350" s="103">
        <f>一覧!J348</f>
        <v>0</v>
      </c>
      <c r="C350" s="103">
        <f>一覧!L348</f>
        <v>0</v>
      </c>
      <c r="D350" s="104">
        <v>343</v>
      </c>
      <c r="E350" s="105">
        <f>一覧!W348</f>
        <v>0</v>
      </c>
      <c r="F350" s="117">
        <f>一覧!Y348</f>
        <v>0</v>
      </c>
      <c r="G350" s="106">
        <f>一覧!Z348</f>
        <v>0</v>
      </c>
      <c r="H350" s="107">
        <f>一覧!AA348</f>
        <v>0</v>
      </c>
      <c r="I350" s="115">
        <f>一覧!AC348</f>
        <v>0</v>
      </c>
    </row>
    <row r="351" spans="1:9" x14ac:dyDescent="0.15">
      <c r="A351" s="103">
        <f>一覧!I349</f>
        <v>0</v>
      </c>
      <c r="B351" s="103">
        <f>一覧!J349</f>
        <v>0</v>
      </c>
      <c r="C351" s="103">
        <f>一覧!L349</f>
        <v>0</v>
      </c>
      <c r="D351" s="104">
        <v>344</v>
      </c>
      <c r="E351" s="105">
        <f>一覧!W349</f>
        <v>0</v>
      </c>
      <c r="F351" s="117">
        <f>一覧!Y349</f>
        <v>0</v>
      </c>
      <c r="G351" s="106">
        <f>一覧!Z349</f>
        <v>0</v>
      </c>
      <c r="H351" s="107">
        <f>一覧!AA349</f>
        <v>0</v>
      </c>
      <c r="I351" s="115">
        <f>一覧!AC349</f>
        <v>0</v>
      </c>
    </row>
    <row r="352" spans="1:9" x14ac:dyDescent="0.15">
      <c r="A352" s="103">
        <f>一覧!I350</f>
        <v>0</v>
      </c>
      <c r="B352" s="103">
        <f>一覧!J350</f>
        <v>0</v>
      </c>
      <c r="C352" s="103">
        <f>一覧!L350</f>
        <v>0</v>
      </c>
      <c r="D352" s="104">
        <v>345</v>
      </c>
      <c r="E352" s="105">
        <f>一覧!W350</f>
        <v>0</v>
      </c>
      <c r="F352" s="117">
        <f>一覧!Y350</f>
        <v>0</v>
      </c>
      <c r="G352" s="106">
        <f>一覧!Z350</f>
        <v>0</v>
      </c>
      <c r="H352" s="107">
        <f>一覧!AA350</f>
        <v>0</v>
      </c>
      <c r="I352" s="115">
        <f>一覧!AC350</f>
        <v>0</v>
      </c>
    </row>
    <row r="353" spans="1:9" x14ac:dyDescent="0.15">
      <c r="A353" s="103">
        <f>一覧!I351</f>
        <v>0</v>
      </c>
      <c r="B353" s="103">
        <f>一覧!J351</f>
        <v>0</v>
      </c>
      <c r="C353" s="103">
        <f>一覧!L351</f>
        <v>0</v>
      </c>
      <c r="D353" s="104">
        <v>346</v>
      </c>
      <c r="E353" s="105">
        <f>一覧!W351</f>
        <v>0</v>
      </c>
      <c r="F353" s="117">
        <f>一覧!Y351</f>
        <v>0</v>
      </c>
      <c r="G353" s="106">
        <f>一覧!Z351</f>
        <v>0</v>
      </c>
      <c r="H353" s="107">
        <f>一覧!AA351</f>
        <v>0</v>
      </c>
      <c r="I353" s="115">
        <f>一覧!AC351</f>
        <v>0</v>
      </c>
    </row>
    <row r="354" spans="1:9" x14ac:dyDescent="0.15">
      <c r="A354" s="103">
        <f>一覧!I352</f>
        <v>0</v>
      </c>
      <c r="B354" s="103">
        <f>一覧!J352</f>
        <v>0</v>
      </c>
      <c r="C354" s="103">
        <f>一覧!L352</f>
        <v>0</v>
      </c>
      <c r="D354" s="104">
        <v>347</v>
      </c>
      <c r="E354" s="105">
        <f>一覧!W352</f>
        <v>0</v>
      </c>
      <c r="F354" s="117">
        <f>一覧!Y352</f>
        <v>0</v>
      </c>
      <c r="G354" s="106">
        <f>一覧!Z352</f>
        <v>0</v>
      </c>
      <c r="H354" s="107">
        <f>一覧!AA352</f>
        <v>0</v>
      </c>
      <c r="I354" s="115">
        <f>一覧!AC352</f>
        <v>0</v>
      </c>
    </row>
    <row r="355" spans="1:9" x14ac:dyDescent="0.15">
      <c r="A355" s="103">
        <f>一覧!I353</f>
        <v>0</v>
      </c>
      <c r="B355" s="103">
        <f>一覧!J353</f>
        <v>0</v>
      </c>
      <c r="C355" s="103">
        <f>一覧!L353</f>
        <v>0</v>
      </c>
      <c r="D355" s="104">
        <v>348</v>
      </c>
      <c r="E355" s="105">
        <f>一覧!W353</f>
        <v>0</v>
      </c>
      <c r="F355" s="117">
        <f>一覧!Y353</f>
        <v>0</v>
      </c>
      <c r="G355" s="106">
        <f>一覧!Z353</f>
        <v>0</v>
      </c>
      <c r="H355" s="107">
        <f>一覧!AA353</f>
        <v>0</v>
      </c>
      <c r="I355" s="115">
        <f>一覧!AC353</f>
        <v>0</v>
      </c>
    </row>
    <row r="356" spans="1:9" x14ac:dyDescent="0.15">
      <c r="A356" s="103">
        <f>一覧!I354</f>
        <v>0</v>
      </c>
      <c r="B356" s="103">
        <f>一覧!J354</f>
        <v>0</v>
      </c>
      <c r="C356" s="103">
        <f>一覧!L354</f>
        <v>0</v>
      </c>
      <c r="D356" s="104">
        <v>349</v>
      </c>
      <c r="E356" s="105">
        <f>一覧!W354</f>
        <v>0</v>
      </c>
      <c r="F356" s="117">
        <f>一覧!Y354</f>
        <v>0</v>
      </c>
      <c r="G356" s="106">
        <f>一覧!Z354</f>
        <v>0</v>
      </c>
      <c r="H356" s="107">
        <f>一覧!AA354</f>
        <v>0</v>
      </c>
      <c r="I356" s="115">
        <f>一覧!AC354</f>
        <v>0</v>
      </c>
    </row>
    <row r="357" spans="1:9" x14ac:dyDescent="0.15">
      <c r="A357" s="103">
        <f>一覧!I355</f>
        <v>0</v>
      </c>
      <c r="B357" s="103">
        <f>一覧!J355</f>
        <v>0</v>
      </c>
      <c r="C357" s="103">
        <f>一覧!L355</f>
        <v>0</v>
      </c>
      <c r="D357" s="104">
        <v>350</v>
      </c>
      <c r="E357" s="105">
        <f>一覧!W355</f>
        <v>0</v>
      </c>
      <c r="F357" s="117">
        <f>一覧!Y355</f>
        <v>0</v>
      </c>
      <c r="G357" s="106">
        <f>一覧!Z355</f>
        <v>0</v>
      </c>
      <c r="H357" s="107">
        <f>一覧!AA355</f>
        <v>0</v>
      </c>
      <c r="I357" s="115">
        <f>一覧!AC355</f>
        <v>0</v>
      </c>
    </row>
    <row r="358" spans="1:9" x14ac:dyDescent="0.15">
      <c r="A358" s="103">
        <f>一覧!I356</f>
        <v>0</v>
      </c>
      <c r="B358" s="103">
        <f>一覧!J356</f>
        <v>0</v>
      </c>
      <c r="C358" s="103">
        <f>一覧!L356</f>
        <v>0</v>
      </c>
      <c r="D358" s="104">
        <v>351</v>
      </c>
      <c r="E358" s="105">
        <f>一覧!W356</f>
        <v>0</v>
      </c>
      <c r="F358" s="117">
        <f>一覧!Y356</f>
        <v>0</v>
      </c>
      <c r="G358" s="106">
        <f>一覧!Z356</f>
        <v>0</v>
      </c>
      <c r="H358" s="107">
        <f>一覧!AA356</f>
        <v>0</v>
      </c>
      <c r="I358" s="115">
        <f>一覧!AC356</f>
        <v>0</v>
      </c>
    </row>
    <row r="359" spans="1:9" x14ac:dyDescent="0.15">
      <c r="A359" s="103">
        <f>一覧!I357</f>
        <v>0</v>
      </c>
      <c r="B359" s="103">
        <f>一覧!J357</f>
        <v>0</v>
      </c>
      <c r="C359" s="103">
        <f>一覧!L357</f>
        <v>0</v>
      </c>
      <c r="D359" s="104">
        <v>352</v>
      </c>
      <c r="E359" s="105">
        <f>一覧!W357</f>
        <v>0</v>
      </c>
      <c r="F359" s="117">
        <f>一覧!Y357</f>
        <v>0</v>
      </c>
      <c r="G359" s="106">
        <f>一覧!Z357</f>
        <v>0</v>
      </c>
      <c r="H359" s="107">
        <f>一覧!AA357</f>
        <v>0</v>
      </c>
      <c r="I359" s="115">
        <f>一覧!AC357</f>
        <v>0</v>
      </c>
    </row>
    <row r="360" spans="1:9" x14ac:dyDescent="0.15">
      <c r="A360" s="103">
        <f>一覧!I358</f>
        <v>0</v>
      </c>
      <c r="B360" s="103">
        <f>一覧!J358</f>
        <v>0</v>
      </c>
      <c r="C360" s="103">
        <f>一覧!L358</f>
        <v>0</v>
      </c>
      <c r="D360" s="104">
        <v>353</v>
      </c>
      <c r="E360" s="105">
        <f>一覧!W358</f>
        <v>0</v>
      </c>
      <c r="F360" s="117">
        <f>一覧!Y358</f>
        <v>0</v>
      </c>
      <c r="G360" s="106">
        <f>一覧!Z358</f>
        <v>0</v>
      </c>
      <c r="H360" s="107">
        <f>一覧!AA358</f>
        <v>0</v>
      </c>
      <c r="I360" s="115">
        <f>一覧!AC358</f>
        <v>0</v>
      </c>
    </row>
    <row r="361" spans="1:9" x14ac:dyDescent="0.15">
      <c r="A361" s="103">
        <f>一覧!I359</f>
        <v>0</v>
      </c>
      <c r="B361" s="103">
        <f>一覧!J359</f>
        <v>0</v>
      </c>
      <c r="C361" s="103">
        <f>一覧!L359</f>
        <v>0</v>
      </c>
      <c r="D361" s="104">
        <v>354</v>
      </c>
      <c r="E361" s="105">
        <f>一覧!W359</f>
        <v>0</v>
      </c>
      <c r="F361" s="117">
        <f>一覧!Y359</f>
        <v>0</v>
      </c>
      <c r="G361" s="106">
        <f>一覧!Z359</f>
        <v>0</v>
      </c>
      <c r="H361" s="107">
        <f>一覧!AA359</f>
        <v>0</v>
      </c>
      <c r="I361" s="115">
        <f>一覧!AC359</f>
        <v>0</v>
      </c>
    </row>
    <row r="362" spans="1:9" x14ac:dyDescent="0.15">
      <c r="A362" s="103">
        <f>一覧!I360</f>
        <v>0</v>
      </c>
      <c r="B362" s="103">
        <f>一覧!J360</f>
        <v>0</v>
      </c>
      <c r="C362" s="103">
        <f>一覧!L360</f>
        <v>0</v>
      </c>
      <c r="D362" s="104">
        <v>355</v>
      </c>
      <c r="E362" s="105">
        <f>一覧!W360</f>
        <v>0</v>
      </c>
      <c r="F362" s="117">
        <f>一覧!Y360</f>
        <v>0</v>
      </c>
      <c r="G362" s="106">
        <f>一覧!Z360</f>
        <v>0</v>
      </c>
      <c r="H362" s="107">
        <f>一覧!AA360</f>
        <v>0</v>
      </c>
      <c r="I362" s="115">
        <f>一覧!AC360</f>
        <v>0</v>
      </c>
    </row>
    <row r="363" spans="1:9" x14ac:dyDescent="0.15">
      <c r="A363" s="103">
        <f>一覧!I361</f>
        <v>0</v>
      </c>
      <c r="B363" s="103">
        <f>一覧!J361</f>
        <v>0</v>
      </c>
      <c r="C363" s="103">
        <f>一覧!L361</f>
        <v>0</v>
      </c>
      <c r="D363" s="104">
        <v>356</v>
      </c>
      <c r="E363" s="105">
        <f>一覧!W361</f>
        <v>0</v>
      </c>
      <c r="F363" s="117">
        <f>一覧!Y361</f>
        <v>0</v>
      </c>
      <c r="G363" s="106">
        <f>一覧!Z361</f>
        <v>0</v>
      </c>
      <c r="H363" s="107">
        <f>一覧!AA361</f>
        <v>0</v>
      </c>
      <c r="I363" s="115">
        <f>一覧!AC361</f>
        <v>0</v>
      </c>
    </row>
    <row r="364" spans="1:9" x14ac:dyDescent="0.15">
      <c r="A364" s="103">
        <f>一覧!I362</f>
        <v>0</v>
      </c>
      <c r="B364" s="103">
        <f>一覧!J362</f>
        <v>0</v>
      </c>
      <c r="C364" s="103">
        <f>一覧!L362</f>
        <v>0</v>
      </c>
      <c r="D364" s="104">
        <v>357</v>
      </c>
      <c r="E364" s="105">
        <f>一覧!W362</f>
        <v>0</v>
      </c>
      <c r="F364" s="117">
        <f>一覧!Y362</f>
        <v>0</v>
      </c>
      <c r="G364" s="106">
        <f>一覧!Z362</f>
        <v>0</v>
      </c>
      <c r="H364" s="107">
        <f>一覧!AA362</f>
        <v>0</v>
      </c>
      <c r="I364" s="115">
        <f>一覧!AC362</f>
        <v>0</v>
      </c>
    </row>
    <row r="365" spans="1:9" x14ac:dyDescent="0.15">
      <c r="A365" s="103">
        <f>一覧!I363</f>
        <v>0</v>
      </c>
      <c r="B365" s="103">
        <f>一覧!J363</f>
        <v>0</v>
      </c>
      <c r="C365" s="103">
        <f>一覧!L363</f>
        <v>0</v>
      </c>
      <c r="D365" s="104">
        <v>358</v>
      </c>
      <c r="E365" s="105">
        <f>一覧!W363</f>
        <v>0</v>
      </c>
      <c r="F365" s="117">
        <f>一覧!Y363</f>
        <v>0</v>
      </c>
      <c r="G365" s="106">
        <f>一覧!Z363</f>
        <v>0</v>
      </c>
      <c r="H365" s="107">
        <f>一覧!AA363</f>
        <v>0</v>
      </c>
      <c r="I365" s="115">
        <f>一覧!AC363</f>
        <v>0</v>
      </c>
    </row>
    <row r="366" spans="1:9" x14ac:dyDescent="0.15">
      <c r="A366" s="103">
        <f>一覧!I364</f>
        <v>0</v>
      </c>
      <c r="B366" s="103">
        <f>一覧!J364</f>
        <v>0</v>
      </c>
      <c r="C366" s="103">
        <f>一覧!L364</f>
        <v>0</v>
      </c>
      <c r="D366" s="104">
        <v>359</v>
      </c>
      <c r="E366" s="105">
        <f>一覧!W364</f>
        <v>0</v>
      </c>
      <c r="F366" s="117">
        <f>一覧!Y364</f>
        <v>0</v>
      </c>
      <c r="G366" s="106">
        <f>一覧!Z364</f>
        <v>0</v>
      </c>
      <c r="H366" s="107">
        <f>一覧!AA364</f>
        <v>0</v>
      </c>
      <c r="I366" s="115">
        <f>一覧!AC364</f>
        <v>0</v>
      </c>
    </row>
    <row r="367" spans="1:9" x14ac:dyDescent="0.15">
      <c r="A367" s="103">
        <f>一覧!I365</f>
        <v>0</v>
      </c>
      <c r="B367" s="103">
        <f>一覧!J365</f>
        <v>0</v>
      </c>
      <c r="C367" s="103">
        <f>一覧!L365</f>
        <v>0</v>
      </c>
      <c r="D367" s="104">
        <v>360</v>
      </c>
      <c r="E367" s="105">
        <f>一覧!W365</f>
        <v>0</v>
      </c>
      <c r="F367" s="117">
        <f>一覧!Y365</f>
        <v>0</v>
      </c>
      <c r="G367" s="106">
        <f>一覧!Z365</f>
        <v>0</v>
      </c>
      <c r="H367" s="107">
        <f>一覧!AA365</f>
        <v>0</v>
      </c>
      <c r="I367" s="115">
        <f>一覧!AC365</f>
        <v>0</v>
      </c>
    </row>
    <row r="368" spans="1:9" x14ac:dyDescent="0.15">
      <c r="A368" s="103">
        <f>一覧!I366</f>
        <v>0</v>
      </c>
      <c r="B368" s="103">
        <f>一覧!J366</f>
        <v>0</v>
      </c>
      <c r="C368" s="103">
        <f>一覧!L366</f>
        <v>0</v>
      </c>
      <c r="D368" s="104">
        <v>361</v>
      </c>
      <c r="E368" s="105">
        <f>一覧!W366</f>
        <v>0</v>
      </c>
      <c r="F368" s="117">
        <f>一覧!Y366</f>
        <v>0</v>
      </c>
      <c r="G368" s="106">
        <f>一覧!Z366</f>
        <v>0</v>
      </c>
      <c r="H368" s="107">
        <f>一覧!AA366</f>
        <v>0</v>
      </c>
      <c r="I368" s="115">
        <f>一覧!AC366</f>
        <v>0</v>
      </c>
    </row>
    <row r="369" spans="1:9" x14ac:dyDescent="0.15">
      <c r="A369" s="103">
        <f>一覧!I367</f>
        <v>0</v>
      </c>
      <c r="B369" s="103">
        <f>一覧!J367</f>
        <v>0</v>
      </c>
      <c r="C369" s="103">
        <f>一覧!L367</f>
        <v>0</v>
      </c>
      <c r="D369" s="104">
        <v>362</v>
      </c>
      <c r="E369" s="105">
        <f>一覧!W367</f>
        <v>0</v>
      </c>
      <c r="F369" s="117">
        <f>一覧!Y367</f>
        <v>0</v>
      </c>
      <c r="G369" s="106">
        <f>一覧!Z367</f>
        <v>0</v>
      </c>
      <c r="H369" s="107">
        <f>一覧!AA367</f>
        <v>0</v>
      </c>
      <c r="I369" s="115">
        <f>一覧!AC367</f>
        <v>0</v>
      </c>
    </row>
    <row r="370" spans="1:9" x14ac:dyDescent="0.15">
      <c r="A370" s="103">
        <f>一覧!I368</f>
        <v>0</v>
      </c>
      <c r="B370" s="103">
        <f>一覧!J368</f>
        <v>0</v>
      </c>
      <c r="C370" s="103">
        <f>一覧!L368</f>
        <v>0</v>
      </c>
      <c r="D370" s="104">
        <v>363</v>
      </c>
      <c r="E370" s="105">
        <f>一覧!W368</f>
        <v>0</v>
      </c>
      <c r="F370" s="117">
        <f>一覧!Y368</f>
        <v>0</v>
      </c>
      <c r="G370" s="106">
        <f>一覧!Z368</f>
        <v>0</v>
      </c>
      <c r="H370" s="107">
        <f>一覧!AA368</f>
        <v>0</v>
      </c>
      <c r="I370" s="115">
        <f>一覧!AC368</f>
        <v>0</v>
      </c>
    </row>
    <row r="371" spans="1:9" x14ac:dyDescent="0.15">
      <c r="A371" s="103">
        <f>一覧!I369</f>
        <v>0</v>
      </c>
      <c r="B371" s="103">
        <f>一覧!J369</f>
        <v>0</v>
      </c>
      <c r="C371" s="103">
        <f>一覧!L369</f>
        <v>0</v>
      </c>
      <c r="D371" s="104">
        <v>364</v>
      </c>
      <c r="E371" s="105">
        <f>一覧!W369</f>
        <v>0</v>
      </c>
      <c r="F371" s="117">
        <f>一覧!Y369</f>
        <v>0</v>
      </c>
      <c r="G371" s="106">
        <f>一覧!Z369</f>
        <v>0</v>
      </c>
      <c r="H371" s="107">
        <f>一覧!AA369</f>
        <v>0</v>
      </c>
      <c r="I371" s="115">
        <f>一覧!AC369</f>
        <v>0</v>
      </c>
    </row>
    <row r="372" spans="1:9" x14ac:dyDescent="0.15">
      <c r="A372" s="103">
        <f>一覧!I370</f>
        <v>0</v>
      </c>
      <c r="B372" s="103">
        <f>一覧!J370</f>
        <v>0</v>
      </c>
      <c r="C372" s="103">
        <f>一覧!L370</f>
        <v>0</v>
      </c>
      <c r="D372" s="104">
        <v>365</v>
      </c>
      <c r="E372" s="105">
        <f>一覧!W370</f>
        <v>0</v>
      </c>
      <c r="F372" s="117">
        <f>一覧!Y370</f>
        <v>0</v>
      </c>
      <c r="G372" s="106">
        <f>一覧!Z370</f>
        <v>0</v>
      </c>
      <c r="H372" s="107">
        <f>一覧!AA370</f>
        <v>0</v>
      </c>
      <c r="I372" s="115">
        <f>一覧!AC370</f>
        <v>0</v>
      </c>
    </row>
    <row r="373" spans="1:9" x14ac:dyDescent="0.15">
      <c r="A373" s="103">
        <f>一覧!I371</f>
        <v>0</v>
      </c>
      <c r="B373" s="103">
        <f>一覧!J371</f>
        <v>0</v>
      </c>
      <c r="C373" s="103">
        <f>一覧!L371</f>
        <v>0</v>
      </c>
      <c r="D373" s="104">
        <v>366</v>
      </c>
      <c r="E373" s="105">
        <f>一覧!W371</f>
        <v>0</v>
      </c>
      <c r="F373" s="117">
        <f>一覧!Y371</f>
        <v>0</v>
      </c>
      <c r="G373" s="106">
        <f>一覧!Z371</f>
        <v>0</v>
      </c>
      <c r="H373" s="107">
        <f>一覧!AA371</f>
        <v>0</v>
      </c>
      <c r="I373" s="115">
        <f>一覧!AC371</f>
        <v>0</v>
      </c>
    </row>
    <row r="374" spans="1:9" x14ac:dyDescent="0.15">
      <c r="A374" s="103">
        <f>一覧!I372</f>
        <v>0</v>
      </c>
      <c r="B374" s="103">
        <f>一覧!J372</f>
        <v>0</v>
      </c>
      <c r="C374" s="103">
        <f>一覧!L372</f>
        <v>0</v>
      </c>
      <c r="D374" s="104">
        <v>367</v>
      </c>
      <c r="E374" s="105">
        <f>一覧!W372</f>
        <v>0</v>
      </c>
      <c r="F374" s="117">
        <f>一覧!Y372</f>
        <v>0</v>
      </c>
      <c r="G374" s="106">
        <f>一覧!Z372</f>
        <v>0</v>
      </c>
      <c r="H374" s="107">
        <f>一覧!AA372</f>
        <v>0</v>
      </c>
      <c r="I374" s="115">
        <f>一覧!AC372</f>
        <v>0</v>
      </c>
    </row>
    <row r="375" spans="1:9" x14ac:dyDescent="0.15">
      <c r="A375" s="103">
        <f>一覧!I373</f>
        <v>0</v>
      </c>
      <c r="B375" s="103">
        <f>一覧!J373</f>
        <v>0</v>
      </c>
      <c r="C375" s="103">
        <f>一覧!L373</f>
        <v>0</v>
      </c>
      <c r="D375" s="104">
        <v>368</v>
      </c>
      <c r="E375" s="105">
        <f>一覧!W373</f>
        <v>0</v>
      </c>
      <c r="F375" s="117">
        <f>一覧!Y373</f>
        <v>0</v>
      </c>
      <c r="G375" s="106">
        <f>一覧!Z373</f>
        <v>0</v>
      </c>
      <c r="H375" s="107">
        <f>一覧!AA373</f>
        <v>0</v>
      </c>
      <c r="I375" s="115">
        <f>一覧!AC373</f>
        <v>0</v>
      </c>
    </row>
    <row r="376" spans="1:9" x14ac:dyDescent="0.15">
      <c r="A376" s="103">
        <f>一覧!I374</f>
        <v>0</v>
      </c>
      <c r="B376" s="103">
        <f>一覧!J374</f>
        <v>0</v>
      </c>
      <c r="C376" s="103">
        <f>一覧!L374</f>
        <v>0</v>
      </c>
      <c r="D376" s="104">
        <v>369</v>
      </c>
      <c r="E376" s="105">
        <f>一覧!W374</f>
        <v>0</v>
      </c>
      <c r="F376" s="117">
        <f>一覧!Y374</f>
        <v>0</v>
      </c>
      <c r="G376" s="106">
        <f>一覧!Z374</f>
        <v>0</v>
      </c>
      <c r="H376" s="107">
        <f>一覧!AA374</f>
        <v>0</v>
      </c>
      <c r="I376" s="115">
        <f>一覧!AC374</f>
        <v>0</v>
      </c>
    </row>
    <row r="377" spans="1:9" x14ac:dyDescent="0.15">
      <c r="A377" s="103">
        <f>一覧!I375</f>
        <v>0</v>
      </c>
      <c r="B377" s="103">
        <f>一覧!J375</f>
        <v>0</v>
      </c>
      <c r="C377" s="103">
        <f>一覧!L375</f>
        <v>0</v>
      </c>
      <c r="D377" s="104">
        <v>370</v>
      </c>
      <c r="E377" s="105">
        <f>一覧!W375</f>
        <v>0</v>
      </c>
      <c r="F377" s="117">
        <f>一覧!Y375</f>
        <v>0</v>
      </c>
      <c r="G377" s="106">
        <f>一覧!Z375</f>
        <v>0</v>
      </c>
      <c r="H377" s="107">
        <f>一覧!AA375</f>
        <v>0</v>
      </c>
      <c r="I377" s="115">
        <f>一覧!AC375</f>
        <v>0</v>
      </c>
    </row>
    <row r="378" spans="1:9" x14ac:dyDescent="0.15">
      <c r="A378" s="103">
        <f>一覧!I376</f>
        <v>0</v>
      </c>
      <c r="B378" s="103">
        <f>一覧!J376</f>
        <v>0</v>
      </c>
      <c r="C378" s="103">
        <f>一覧!L376</f>
        <v>0</v>
      </c>
      <c r="D378" s="104">
        <v>371</v>
      </c>
      <c r="E378" s="105">
        <f>一覧!W376</f>
        <v>0</v>
      </c>
      <c r="F378" s="117">
        <f>一覧!Y376</f>
        <v>0</v>
      </c>
      <c r="G378" s="106">
        <f>一覧!Z376</f>
        <v>0</v>
      </c>
      <c r="H378" s="107">
        <f>一覧!AA376</f>
        <v>0</v>
      </c>
      <c r="I378" s="115">
        <f>一覧!AC376</f>
        <v>0</v>
      </c>
    </row>
    <row r="379" spans="1:9" x14ac:dyDescent="0.15">
      <c r="A379" s="103">
        <f>一覧!I377</f>
        <v>0</v>
      </c>
      <c r="B379" s="103">
        <f>一覧!J377</f>
        <v>0</v>
      </c>
      <c r="C379" s="103">
        <f>一覧!L377</f>
        <v>0</v>
      </c>
      <c r="D379" s="104">
        <v>372</v>
      </c>
      <c r="E379" s="105">
        <f>一覧!W377</f>
        <v>0</v>
      </c>
      <c r="F379" s="117">
        <f>一覧!Y377</f>
        <v>0</v>
      </c>
      <c r="G379" s="106">
        <f>一覧!Z377</f>
        <v>0</v>
      </c>
      <c r="H379" s="107">
        <f>一覧!AA377</f>
        <v>0</v>
      </c>
      <c r="I379" s="115">
        <f>一覧!AC377</f>
        <v>0</v>
      </c>
    </row>
    <row r="380" spans="1:9" x14ac:dyDescent="0.15">
      <c r="A380" s="103">
        <f>一覧!I378</f>
        <v>0</v>
      </c>
      <c r="B380" s="103">
        <f>一覧!J378</f>
        <v>0</v>
      </c>
      <c r="C380" s="103">
        <f>一覧!L378</f>
        <v>0</v>
      </c>
      <c r="D380" s="104">
        <v>373</v>
      </c>
      <c r="E380" s="105">
        <f>一覧!W378</f>
        <v>0</v>
      </c>
      <c r="F380" s="117">
        <f>一覧!Y378</f>
        <v>0</v>
      </c>
      <c r="G380" s="106">
        <f>一覧!Z378</f>
        <v>0</v>
      </c>
      <c r="H380" s="107">
        <f>一覧!AA378</f>
        <v>0</v>
      </c>
      <c r="I380" s="115">
        <f>一覧!AC378</f>
        <v>0</v>
      </c>
    </row>
    <row r="381" spans="1:9" x14ac:dyDescent="0.15">
      <c r="A381" s="103">
        <f>一覧!I379</f>
        <v>0</v>
      </c>
      <c r="B381" s="103">
        <f>一覧!J379</f>
        <v>0</v>
      </c>
      <c r="C381" s="103">
        <f>一覧!L379</f>
        <v>0</v>
      </c>
      <c r="D381" s="104">
        <v>374</v>
      </c>
      <c r="E381" s="105">
        <f>一覧!W379</f>
        <v>0</v>
      </c>
      <c r="F381" s="117">
        <f>一覧!Y379</f>
        <v>0</v>
      </c>
      <c r="G381" s="106">
        <f>一覧!Z379</f>
        <v>0</v>
      </c>
      <c r="H381" s="107">
        <f>一覧!AA379</f>
        <v>0</v>
      </c>
      <c r="I381" s="115">
        <f>一覧!AC379</f>
        <v>0</v>
      </c>
    </row>
    <row r="382" spans="1:9" x14ac:dyDescent="0.15">
      <c r="A382" s="103">
        <f>一覧!I380</f>
        <v>0</v>
      </c>
      <c r="B382" s="103">
        <f>一覧!J380</f>
        <v>0</v>
      </c>
      <c r="C382" s="103">
        <f>一覧!L380</f>
        <v>0</v>
      </c>
      <c r="D382" s="104">
        <v>375</v>
      </c>
      <c r="E382" s="105">
        <f>一覧!W380</f>
        <v>0</v>
      </c>
      <c r="F382" s="117">
        <f>一覧!Y380</f>
        <v>0</v>
      </c>
      <c r="G382" s="106">
        <f>一覧!Z380</f>
        <v>0</v>
      </c>
      <c r="H382" s="107">
        <f>一覧!AA380</f>
        <v>0</v>
      </c>
      <c r="I382" s="115">
        <f>一覧!AC380</f>
        <v>0</v>
      </c>
    </row>
    <row r="383" spans="1:9" x14ac:dyDescent="0.15">
      <c r="A383" s="103">
        <f>一覧!I381</f>
        <v>0</v>
      </c>
      <c r="B383" s="103">
        <f>一覧!J381</f>
        <v>0</v>
      </c>
      <c r="C383" s="103">
        <f>一覧!L381</f>
        <v>0</v>
      </c>
      <c r="D383" s="104">
        <v>376</v>
      </c>
      <c r="E383" s="105">
        <f>一覧!W381</f>
        <v>0</v>
      </c>
      <c r="F383" s="117">
        <f>一覧!Y381</f>
        <v>0</v>
      </c>
      <c r="G383" s="106">
        <f>一覧!Z381</f>
        <v>0</v>
      </c>
      <c r="H383" s="107">
        <f>一覧!AA381</f>
        <v>0</v>
      </c>
      <c r="I383" s="115">
        <f>一覧!AC381</f>
        <v>0</v>
      </c>
    </row>
    <row r="384" spans="1:9" x14ac:dyDescent="0.15">
      <c r="A384" s="103">
        <f>一覧!I382</f>
        <v>0</v>
      </c>
      <c r="B384" s="103">
        <f>一覧!J382</f>
        <v>0</v>
      </c>
      <c r="C384" s="103">
        <f>一覧!L382</f>
        <v>0</v>
      </c>
      <c r="D384" s="104">
        <v>377</v>
      </c>
      <c r="E384" s="105">
        <f>一覧!W382</f>
        <v>0</v>
      </c>
      <c r="F384" s="117">
        <f>一覧!Y382</f>
        <v>0</v>
      </c>
      <c r="G384" s="106">
        <f>一覧!Z382</f>
        <v>0</v>
      </c>
      <c r="H384" s="107">
        <f>一覧!AA382</f>
        <v>0</v>
      </c>
      <c r="I384" s="115">
        <f>一覧!AC382</f>
        <v>0</v>
      </c>
    </row>
    <row r="385" spans="1:9" x14ac:dyDescent="0.15">
      <c r="A385" s="103">
        <f>一覧!I383</f>
        <v>0</v>
      </c>
      <c r="B385" s="103">
        <f>一覧!J383</f>
        <v>0</v>
      </c>
      <c r="C385" s="103">
        <f>一覧!L383</f>
        <v>0</v>
      </c>
      <c r="D385" s="104">
        <v>378</v>
      </c>
      <c r="E385" s="105">
        <f>一覧!W383</f>
        <v>0</v>
      </c>
      <c r="F385" s="117">
        <f>一覧!Y383</f>
        <v>0</v>
      </c>
      <c r="G385" s="106">
        <f>一覧!Z383</f>
        <v>0</v>
      </c>
      <c r="H385" s="107">
        <f>一覧!AA383</f>
        <v>0</v>
      </c>
      <c r="I385" s="115">
        <f>一覧!AC383</f>
        <v>0</v>
      </c>
    </row>
    <row r="386" spans="1:9" x14ac:dyDescent="0.15">
      <c r="A386" s="103">
        <f>一覧!I384</f>
        <v>0</v>
      </c>
      <c r="B386" s="103">
        <f>一覧!J384</f>
        <v>0</v>
      </c>
      <c r="C386" s="103">
        <f>一覧!L384</f>
        <v>0</v>
      </c>
      <c r="D386" s="104">
        <v>379</v>
      </c>
      <c r="E386" s="105">
        <f>一覧!W384</f>
        <v>0</v>
      </c>
      <c r="F386" s="117">
        <f>一覧!Y384</f>
        <v>0</v>
      </c>
      <c r="G386" s="106">
        <f>一覧!Z384</f>
        <v>0</v>
      </c>
      <c r="H386" s="107">
        <f>一覧!AA384</f>
        <v>0</v>
      </c>
      <c r="I386" s="115">
        <f>一覧!AC384</f>
        <v>0</v>
      </c>
    </row>
    <row r="387" spans="1:9" x14ac:dyDescent="0.15">
      <c r="A387" s="103">
        <f>一覧!I385</f>
        <v>0</v>
      </c>
      <c r="B387" s="103">
        <f>一覧!J385</f>
        <v>0</v>
      </c>
      <c r="C387" s="103">
        <f>一覧!L385</f>
        <v>0</v>
      </c>
      <c r="D387" s="104">
        <v>380</v>
      </c>
      <c r="E387" s="105">
        <f>一覧!W385</f>
        <v>0</v>
      </c>
      <c r="F387" s="117">
        <f>一覧!Y385</f>
        <v>0</v>
      </c>
      <c r="G387" s="106">
        <f>一覧!Z385</f>
        <v>0</v>
      </c>
      <c r="H387" s="107">
        <f>一覧!AA385</f>
        <v>0</v>
      </c>
      <c r="I387" s="115">
        <f>一覧!AC385</f>
        <v>0</v>
      </c>
    </row>
    <row r="388" spans="1:9" x14ac:dyDescent="0.15">
      <c r="A388" s="103">
        <f>一覧!I386</f>
        <v>0</v>
      </c>
      <c r="B388" s="103">
        <f>一覧!J386</f>
        <v>0</v>
      </c>
      <c r="C388" s="103">
        <f>一覧!L386</f>
        <v>0</v>
      </c>
      <c r="D388" s="104">
        <v>381</v>
      </c>
      <c r="E388" s="105">
        <f>一覧!W386</f>
        <v>0</v>
      </c>
      <c r="F388" s="117">
        <f>一覧!Y386</f>
        <v>0</v>
      </c>
      <c r="G388" s="106">
        <f>一覧!Z386</f>
        <v>0</v>
      </c>
      <c r="H388" s="107">
        <f>一覧!AA386</f>
        <v>0</v>
      </c>
      <c r="I388" s="115">
        <f>一覧!AC386</f>
        <v>0</v>
      </c>
    </row>
    <row r="389" spans="1:9" x14ac:dyDescent="0.15">
      <c r="A389" s="103">
        <f>一覧!I387</f>
        <v>0</v>
      </c>
      <c r="B389" s="103">
        <f>一覧!J387</f>
        <v>0</v>
      </c>
      <c r="C389" s="103">
        <f>一覧!L387</f>
        <v>0</v>
      </c>
      <c r="D389" s="104">
        <v>382</v>
      </c>
      <c r="E389" s="105">
        <f>一覧!W387</f>
        <v>0</v>
      </c>
      <c r="F389" s="117">
        <f>一覧!Y387</f>
        <v>0</v>
      </c>
      <c r="G389" s="106">
        <f>一覧!Z387</f>
        <v>0</v>
      </c>
      <c r="H389" s="107">
        <f>一覧!AA387</f>
        <v>0</v>
      </c>
      <c r="I389" s="115">
        <f>一覧!AC387</f>
        <v>0</v>
      </c>
    </row>
    <row r="390" spans="1:9" x14ac:dyDescent="0.15">
      <c r="A390" s="103">
        <f>一覧!I388</f>
        <v>0</v>
      </c>
      <c r="B390" s="103">
        <f>一覧!J388</f>
        <v>0</v>
      </c>
      <c r="C390" s="103">
        <f>一覧!L388</f>
        <v>0</v>
      </c>
      <c r="D390" s="104">
        <v>383</v>
      </c>
      <c r="E390" s="105">
        <f>一覧!W388</f>
        <v>0</v>
      </c>
      <c r="F390" s="117">
        <f>一覧!Y388</f>
        <v>0</v>
      </c>
      <c r="G390" s="106">
        <f>一覧!Z388</f>
        <v>0</v>
      </c>
      <c r="H390" s="107">
        <f>一覧!AA388</f>
        <v>0</v>
      </c>
      <c r="I390" s="115">
        <f>一覧!AC388</f>
        <v>0</v>
      </c>
    </row>
    <row r="391" spans="1:9" x14ac:dyDescent="0.15">
      <c r="A391" s="103">
        <f>一覧!I389</f>
        <v>0</v>
      </c>
      <c r="B391" s="103">
        <f>一覧!J389</f>
        <v>0</v>
      </c>
      <c r="C391" s="103">
        <f>一覧!L389</f>
        <v>0</v>
      </c>
      <c r="D391" s="104">
        <v>384</v>
      </c>
      <c r="E391" s="105">
        <f>一覧!W389</f>
        <v>0</v>
      </c>
      <c r="F391" s="117">
        <f>一覧!Y389</f>
        <v>0</v>
      </c>
      <c r="G391" s="106">
        <f>一覧!Z389</f>
        <v>0</v>
      </c>
      <c r="H391" s="107">
        <f>一覧!AA389</f>
        <v>0</v>
      </c>
      <c r="I391" s="115">
        <f>一覧!AC389</f>
        <v>0</v>
      </c>
    </row>
    <row r="392" spans="1:9" x14ac:dyDescent="0.15">
      <c r="A392" s="103">
        <f>一覧!I390</f>
        <v>0</v>
      </c>
      <c r="B392" s="103">
        <f>一覧!J390</f>
        <v>0</v>
      </c>
      <c r="C392" s="103">
        <f>一覧!L390</f>
        <v>0</v>
      </c>
      <c r="D392" s="104">
        <v>385</v>
      </c>
      <c r="E392" s="105">
        <f>一覧!W390</f>
        <v>0</v>
      </c>
      <c r="F392" s="117">
        <f>一覧!Y390</f>
        <v>0</v>
      </c>
      <c r="G392" s="106">
        <f>一覧!Z390</f>
        <v>0</v>
      </c>
      <c r="H392" s="107">
        <f>一覧!AA390</f>
        <v>0</v>
      </c>
      <c r="I392" s="115">
        <f>一覧!AC390</f>
        <v>0</v>
      </c>
    </row>
    <row r="393" spans="1:9" x14ac:dyDescent="0.15">
      <c r="A393" s="103">
        <f>一覧!I391</f>
        <v>0</v>
      </c>
      <c r="B393" s="103">
        <f>一覧!J391</f>
        <v>0</v>
      </c>
      <c r="C393" s="103">
        <f>一覧!L391</f>
        <v>0</v>
      </c>
      <c r="D393" s="104">
        <v>386</v>
      </c>
      <c r="E393" s="105">
        <f>一覧!W391</f>
        <v>0</v>
      </c>
      <c r="F393" s="117">
        <f>一覧!Y391</f>
        <v>0</v>
      </c>
      <c r="G393" s="106">
        <f>一覧!Z391</f>
        <v>0</v>
      </c>
      <c r="H393" s="107">
        <f>一覧!AA391</f>
        <v>0</v>
      </c>
      <c r="I393" s="115">
        <f>一覧!AC391</f>
        <v>0</v>
      </c>
    </row>
    <row r="394" spans="1:9" x14ac:dyDescent="0.15">
      <c r="A394" s="103">
        <f>一覧!I392</f>
        <v>0</v>
      </c>
      <c r="B394" s="103">
        <f>一覧!J392</f>
        <v>0</v>
      </c>
      <c r="C394" s="103">
        <f>一覧!L392</f>
        <v>0</v>
      </c>
      <c r="D394" s="104">
        <v>387</v>
      </c>
      <c r="E394" s="105">
        <f>一覧!W392</f>
        <v>0</v>
      </c>
      <c r="F394" s="117">
        <f>一覧!Y392</f>
        <v>0</v>
      </c>
      <c r="G394" s="106">
        <f>一覧!Z392</f>
        <v>0</v>
      </c>
      <c r="H394" s="107">
        <f>一覧!AA392</f>
        <v>0</v>
      </c>
      <c r="I394" s="115">
        <f>一覧!AC392</f>
        <v>0</v>
      </c>
    </row>
    <row r="395" spans="1:9" x14ac:dyDescent="0.15">
      <c r="A395" s="103">
        <f>一覧!I393</f>
        <v>0</v>
      </c>
      <c r="B395" s="103">
        <f>一覧!J393</f>
        <v>0</v>
      </c>
      <c r="C395" s="103">
        <f>一覧!L393</f>
        <v>0</v>
      </c>
      <c r="D395" s="104">
        <v>388</v>
      </c>
      <c r="E395" s="105">
        <f>一覧!W393</f>
        <v>0</v>
      </c>
      <c r="F395" s="117">
        <f>一覧!Y393</f>
        <v>0</v>
      </c>
      <c r="G395" s="106">
        <f>一覧!Z393</f>
        <v>0</v>
      </c>
      <c r="H395" s="107">
        <f>一覧!AA393</f>
        <v>0</v>
      </c>
      <c r="I395" s="115">
        <f>一覧!AC393</f>
        <v>0</v>
      </c>
    </row>
    <row r="396" spans="1:9" x14ac:dyDescent="0.15">
      <c r="A396" s="103">
        <f>一覧!I394</f>
        <v>0</v>
      </c>
      <c r="B396" s="103">
        <f>一覧!J394</f>
        <v>0</v>
      </c>
      <c r="C396" s="103">
        <f>一覧!L394</f>
        <v>0</v>
      </c>
      <c r="D396" s="104">
        <v>389</v>
      </c>
      <c r="E396" s="105">
        <f>一覧!W394</f>
        <v>0</v>
      </c>
      <c r="F396" s="117">
        <f>一覧!Y394</f>
        <v>0</v>
      </c>
      <c r="G396" s="106">
        <f>一覧!Z394</f>
        <v>0</v>
      </c>
      <c r="H396" s="107">
        <f>一覧!AA394</f>
        <v>0</v>
      </c>
      <c r="I396" s="115">
        <f>一覧!AC394</f>
        <v>0</v>
      </c>
    </row>
    <row r="397" spans="1:9" x14ac:dyDescent="0.15">
      <c r="A397" s="103">
        <f>一覧!I395</f>
        <v>0</v>
      </c>
      <c r="B397" s="103">
        <f>一覧!J395</f>
        <v>0</v>
      </c>
      <c r="C397" s="103">
        <f>一覧!L395</f>
        <v>0</v>
      </c>
      <c r="D397" s="104">
        <v>390</v>
      </c>
      <c r="E397" s="105">
        <f>一覧!W395</f>
        <v>0</v>
      </c>
      <c r="F397" s="117">
        <f>一覧!Y395</f>
        <v>0</v>
      </c>
      <c r="G397" s="106">
        <f>一覧!Z395</f>
        <v>0</v>
      </c>
      <c r="H397" s="107">
        <f>一覧!AA395</f>
        <v>0</v>
      </c>
      <c r="I397" s="115">
        <f>一覧!AC395</f>
        <v>0</v>
      </c>
    </row>
    <row r="398" spans="1:9" x14ac:dyDescent="0.15">
      <c r="A398" s="103">
        <f>一覧!I396</f>
        <v>0</v>
      </c>
      <c r="B398" s="103">
        <f>一覧!J396</f>
        <v>0</v>
      </c>
      <c r="C398" s="103">
        <f>一覧!L396</f>
        <v>0</v>
      </c>
      <c r="D398" s="104">
        <v>391</v>
      </c>
      <c r="E398" s="105">
        <f>一覧!W396</f>
        <v>0</v>
      </c>
      <c r="F398" s="117">
        <f>一覧!Y396</f>
        <v>0</v>
      </c>
      <c r="G398" s="106">
        <f>一覧!Z396</f>
        <v>0</v>
      </c>
      <c r="H398" s="107">
        <f>一覧!AA396</f>
        <v>0</v>
      </c>
      <c r="I398" s="115">
        <f>一覧!AC396</f>
        <v>0</v>
      </c>
    </row>
    <row r="399" spans="1:9" x14ac:dyDescent="0.15">
      <c r="A399" s="103">
        <f>一覧!I397</f>
        <v>0</v>
      </c>
      <c r="B399" s="103">
        <f>一覧!J397</f>
        <v>0</v>
      </c>
      <c r="C399" s="103">
        <f>一覧!L397</f>
        <v>0</v>
      </c>
      <c r="D399" s="104">
        <v>392</v>
      </c>
      <c r="E399" s="105">
        <f>一覧!W397</f>
        <v>0</v>
      </c>
      <c r="F399" s="117">
        <f>一覧!Y397</f>
        <v>0</v>
      </c>
      <c r="G399" s="106">
        <f>一覧!Z397</f>
        <v>0</v>
      </c>
      <c r="H399" s="107">
        <f>一覧!AA397</f>
        <v>0</v>
      </c>
      <c r="I399" s="115">
        <f>一覧!AC397</f>
        <v>0</v>
      </c>
    </row>
    <row r="400" spans="1:9" x14ac:dyDescent="0.15">
      <c r="A400" s="103">
        <f>一覧!I398</f>
        <v>0</v>
      </c>
      <c r="B400" s="103">
        <f>一覧!J398</f>
        <v>0</v>
      </c>
      <c r="C400" s="103">
        <f>一覧!L398</f>
        <v>0</v>
      </c>
      <c r="D400" s="104">
        <v>393</v>
      </c>
      <c r="E400" s="105">
        <f>一覧!W398</f>
        <v>0</v>
      </c>
      <c r="F400" s="117">
        <f>一覧!Y398</f>
        <v>0</v>
      </c>
      <c r="G400" s="106">
        <f>一覧!Z398</f>
        <v>0</v>
      </c>
      <c r="H400" s="107">
        <f>一覧!AA398</f>
        <v>0</v>
      </c>
      <c r="I400" s="115">
        <f>一覧!AC398</f>
        <v>0</v>
      </c>
    </row>
    <row r="401" spans="1:9" x14ac:dyDescent="0.15">
      <c r="A401" s="103">
        <f>一覧!I399</f>
        <v>0</v>
      </c>
      <c r="B401" s="103">
        <f>一覧!J399</f>
        <v>0</v>
      </c>
      <c r="C401" s="103">
        <f>一覧!L399</f>
        <v>0</v>
      </c>
      <c r="D401" s="104">
        <v>394</v>
      </c>
      <c r="E401" s="105">
        <f>一覧!W399</f>
        <v>0</v>
      </c>
      <c r="F401" s="117">
        <f>一覧!Y399</f>
        <v>0</v>
      </c>
      <c r="G401" s="106">
        <f>一覧!Z399</f>
        <v>0</v>
      </c>
      <c r="H401" s="107">
        <f>一覧!AA399</f>
        <v>0</v>
      </c>
      <c r="I401" s="115">
        <f>一覧!AC399</f>
        <v>0</v>
      </c>
    </row>
    <row r="402" spans="1:9" x14ac:dyDescent="0.15">
      <c r="A402" s="103">
        <f>一覧!I400</f>
        <v>0</v>
      </c>
      <c r="B402" s="103">
        <f>一覧!J400</f>
        <v>0</v>
      </c>
      <c r="C402" s="103">
        <f>一覧!L400</f>
        <v>0</v>
      </c>
      <c r="D402" s="104">
        <v>395</v>
      </c>
      <c r="E402" s="105">
        <f>一覧!W400</f>
        <v>0</v>
      </c>
      <c r="F402" s="117">
        <f>一覧!Y400</f>
        <v>0</v>
      </c>
      <c r="G402" s="106">
        <f>一覧!Z400</f>
        <v>0</v>
      </c>
      <c r="H402" s="107">
        <f>一覧!AA400</f>
        <v>0</v>
      </c>
      <c r="I402" s="115">
        <f>一覧!AC400</f>
        <v>0</v>
      </c>
    </row>
    <row r="403" spans="1:9" x14ac:dyDescent="0.15">
      <c r="A403" s="103">
        <f>一覧!I401</f>
        <v>0</v>
      </c>
      <c r="B403" s="103">
        <f>一覧!J401</f>
        <v>0</v>
      </c>
      <c r="C403" s="103">
        <f>一覧!L401</f>
        <v>0</v>
      </c>
      <c r="D403" s="104">
        <v>396</v>
      </c>
      <c r="E403" s="105">
        <f>一覧!W401</f>
        <v>0</v>
      </c>
      <c r="F403" s="117">
        <f>一覧!Y401</f>
        <v>0</v>
      </c>
      <c r="G403" s="106">
        <f>一覧!Z401</f>
        <v>0</v>
      </c>
      <c r="H403" s="107">
        <f>一覧!AA401</f>
        <v>0</v>
      </c>
      <c r="I403" s="115">
        <f>一覧!AC401</f>
        <v>0</v>
      </c>
    </row>
    <row r="404" spans="1:9" x14ac:dyDescent="0.15">
      <c r="A404" s="103">
        <f>一覧!I402</f>
        <v>0</v>
      </c>
      <c r="B404" s="103">
        <f>一覧!J402</f>
        <v>0</v>
      </c>
      <c r="C404" s="103">
        <f>一覧!L402</f>
        <v>0</v>
      </c>
      <c r="D404" s="104">
        <v>397</v>
      </c>
      <c r="E404" s="105">
        <f>一覧!W402</f>
        <v>0</v>
      </c>
      <c r="F404" s="117">
        <f>一覧!Y402</f>
        <v>0</v>
      </c>
      <c r="G404" s="106">
        <f>一覧!Z402</f>
        <v>0</v>
      </c>
      <c r="H404" s="107">
        <f>一覧!AA402</f>
        <v>0</v>
      </c>
      <c r="I404" s="115">
        <f>一覧!AC402</f>
        <v>0</v>
      </c>
    </row>
    <row r="405" spans="1:9" x14ac:dyDescent="0.15">
      <c r="A405" s="103">
        <f>一覧!I403</f>
        <v>0</v>
      </c>
      <c r="B405" s="103">
        <f>一覧!J403</f>
        <v>0</v>
      </c>
      <c r="C405" s="103">
        <f>一覧!L403</f>
        <v>0</v>
      </c>
      <c r="D405" s="104">
        <v>398</v>
      </c>
      <c r="E405" s="105">
        <f>一覧!W403</f>
        <v>0</v>
      </c>
      <c r="F405" s="117">
        <f>一覧!Y403</f>
        <v>0</v>
      </c>
      <c r="G405" s="106">
        <f>一覧!Z403</f>
        <v>0</v>
      </c>
      <c r="H405" s="107">
        <f>一覧!AA403</f>
        <v>0</v>
      </c>
      <c r="I405" s="115">
        <f>一覧!AC403</f>
        <v>0</v>
      </c>
    </row>
    <row r="406" spans="1:9" x14ac:dyDescent="0.15">
      <c r="A406" s="103">
        <f>一覧!I404</f>
        <v>0</v>
      </c>
      <c r="B406" s="103">
        <f>一覧!J404</f>
        <v>0</v>
      </c>
      <c r="C406" s="103">
        <f>一覧!L404</f>
        <v>0</v>
      </c>
      <c r="D406" s="104">
        <v>399</v>
      </c>
      <c r="E406" s="105">
        <f>一覧!W404</f>
        <v>0</v>
      </c>
      <c r="F406" s="117">
        <f>一覧!Y404</f>
        <v>0</v>
      </c>
      <c r="G406" s="106">
        <f>一覧!Z404</f>
        <v>0</v>
      </c>
      <c r="H406" s="107">
        <f>一覧!AA404</f>
        <v>0</v>
      </c>
      <c r="I406" s="115">
        <f>一覧!AC404</f>
        <v>0</v>
      </c>
    </row>
    <row r="407" spans="1:9" x14ac:dyDescent="0.15">
      <c r="A407" s="103">
        <f>一覧!I405</f>
        <v>0</v>
      </c>
      <c r="B407" s="103">
        <f>一覧!J405</f>
        <v>0</v>
      </c>
      <c r="C407" s="103">
        <f>一覧!L405</f>
        <v>0</v>
      </c>
      <c r="D407" s="104">
        <v>400</v>
      </c>
      <c r="E407" s="105">
        <f>一覧!W405</f>
        <v>0</v>
      </c>
      <c r="F407" s="117">
        <f>一覧!Y405</f>
        <v>0</v>
      </c>
      <c r="G407" s="106">
        <f>一覧!Z405</f>
        <v>0</v>
      </c>
      <c r="H407" s="107">
        <f>一覧!AA405</f>
        <v>0</v>
      </c>
      <c r="I407" s="115">
        <f>一覧!AC405</f>
        <v>0</v>
      </c>
    </row>
    <row r="408" spans="1:9" x14ac:dyDescent="0.15">
      <c r="A408" s="103">
        <f>一覧!I406</f>
        <v>0</v>
      </c>
      <c r="B408" s="103">
        <f>一覧!J406</f>
        <v>0</v>
      </c>
      <c r="C408" s="103">
        <f>一覧!L406</f>
        <v>0</v>
      </c>
      <c r="D408" s="104">
        <v>401</v>
      </c>
      <c r="E408" s="105">
        <f>一覧!W406</f>
        <v>0</v>
      </c>
      <c r="F408" s="117">
        <f>一覧!Y406</f>
        <v>0</v>
      </c>
      <c r="G408" s="106">
        <f>一覧!Z406</f>
        <v>0</v>
      </c>
      <c r="H408" s="107">
        <f>一覧!AA406</f>
        <v>0</v>
      </c>
      <c r="I408" s="115">
        <f>一覧!AC406</f>
        <v>0</v>
      </c>
    </row>
    <row r="409" spans="1:9" x14ac:dyDescent="0.15">
      <c r="A409" s="103">
        <f>一覧!I407</f>
        <v>0</v>
      </c>
      <c r="B409" s="103">
        <f>一覧!J407</f>
        <v>0</v>
      </c>
      <c r="C409" s="103">
        <f>一覧!L407</f>
        <v>0</v>
      </c>
      <c r="D409" s="104">
        <v>402</v>
      </c>
      <c r="E409" s="105">
        <f>一覧!W407</f>
        <v>0</v>
      </c>
      <c r="F409" s="117">
        <f>一覧!Y407</f>
        <v>0</v>
      </c>
      <c r="G409" s="106">
        <f>一覧!Z407</f>
        <v>0</v>
      </c>
      <c r="H409" s="107">
        <f>一覧!AA407</f>
        <v>0</v>
      </c>
      <c r="I409" s="115">
        <f>一覧!AC407</f>
        <v>0</v>
      </c>
    </row>
    <row r="410" spans="1:9" x14ac:dyDescent="0.15">
      <c r="A410" s="103">
        <f>一覧!I408</f>
        <v>0</v>
      </c>
      <c r="B410" s="103">
        <f>一覧!J408</f>
        <v>0</v>
      </c>
      <c r="C410" s="103">
        <f>一覧!L408</f>
        <v>0</v>
      </c>
      <c r="D410" s="104">
        <v>403</v>
      </c>
      <c r="E410" s="105">
        <f>一覧!W408</f>
        <v>0</v>
      </c>
      <c r="F410" s="117">
        <f>一覧!Y408</f>
        <v>0</v>
      </c>
      <c r="G410" s="106">
        <f>一覧!Z408</f>
        <v>0</v>
      </c>
      <c r="H410" s="107">
        <f>一覧!AA408</f>
        <v>0</v>
      </c>
      <c r="I410" s="115">
        <f>一覧!AC408</f>
        <v>0</v>
      </c>
    </row>
    <row r="411" spans="1:9" x14ac:dyDescent="0.15">
      <c r="A411" s="103">
        <f>一覧!I409</f>
        <v>0</v>
      </c>
      <c r="B411" s="103">
        <f>一覧!J409</f>
        <v>0</v>
      </c>
      <c r="C411" s="103">
        <f>一覧!L409</f>
        <v>0</v>
      </c>
      <c r="D411" s="104">
        <v>404</v>
      </c>
      <c r="E411" s="105">
        <f>一覧!W409</f>
        <v>0</v>
      </c>
      <c r="F411" s="117">
        <f>一覧!Y409</f>
        <v>0</v>
      </c>
      <c r="G411" s="106">
        <f>一覧!Z409</f>
        <v>0</v>
      </c>
      <c r="H411" s="107">
        <f>一覧!AA409</f>
        <v>0</v>
      </c>
      <c r="I411" s="115">
        <f>一覧!AC409</f>
        <v>0</v>
      </c>
    </row>
    <row r="412" spans="1:9" x14ac:dyDescent="0.15">
      <c r="A412" s="103">
        <f>一覧!I410</f>
        <v>0</v>
      </c>
      <c r="B412" s="103">
        <f>一覧!J410</f>
        <v>0</v>
      </c>
      <c r="C412" s="103">
        <f>一覧!L410</f>
        <v>0</v>
      </c>
      <c r="D412" s="104">
        <v>405</v>
      </c>
      <c r="E412" s="105">
        <f>一覧!W410</f>
        <v>0</v>
      </c>
      <c r="F412" s="117">
        <f>一覧!Y410</f>
        <v>0</v>
      </c>
      <c r="G412" s="106">
        <f>一覧!Z410</f>
        <v>0</v>
      </c>
      <c r="H412" s="107">
        <f>一覧!AA410</f>
        <v>0</v>
      </c>
      <c r="I412" s="115">
        <f>一覧!AC410</f>
        <v>0</v>
      </c>
    </row>
    <row r="413" spans="1:9" x14ac:dyDescent="0.15">
      <c r="A413" s="103">
        <f>一覧!I411</f>
        <v>0</v>
      </c>
      <c r="B413" s="103">
        <f>一覧!J411</f>
        <v>0</v>
      </c>
      <c r="C413" s="103">
        <f>一覧!L411</f>
        <v>0</v>
      </c>
      <c r="D413" s="104">
        <v>406</v>
      </c>
      <c r="E413" s="105">
        <f>一覧!W411</f>
        <v>0</v>
      </c>
      <c r="F413" s="117">
        <f>一覧!Y411</f>
        <v>0</v>
      </c>
      <c r="G413" s="106">
        <f>一覧!Z411</f>
        <v>0</v>
      </c>
      <c r="H413" s="107">
        <f>一覧!AA411</f>
        <v>0</v>
      </c>
      <c r="I413" s="115">
        <f>一覧!AC411</f>
        <v>0</v>
      </c>
    </row>
    <row r="414" spans="1:9" x14ac:dyDescent="0.15">
      <c r="A414" s="103">
        <f>一覧!I412</f>
        <v>0</v>
      </c>
      <c r="B414" s="103">
        <f>一覧!J412</f>
        <v>0</v>
      </c>
      <c r="C414" s="103">
        <f>一覧!L412</f>
        <v>0</v>
      </c>
      <c r="D414" s="104">
        <v>407</v>
      </c>
      <c r="E414" s="105">
        <f>一覧!W412</f>
        <v>0</v>
      </c>
      <c r="F414" s="117">
        <f>一覧!Y412</f>
        <v>0</v>
      </c>
      <c r="G414" s="106">
        <f>一覧!Z412</f>
        <v>0</v>
      </c>
      <c r="H414" s="107">
        <f>一覧!AA412</f>
        <v>0</v>
      </c>
      <c r="I414" s="115">
        <f>一覧!AC412</f>
        <v>0</v>
      </c>
    </row>
    <row r="415" spans="1:9" x14ac:dyDescent="0.15">
      <c r="A415" s="103">
        <f>一覧!I413</f>
        <v>0</v>
      </c>
      <c r="B415" s="103">
        <f>一覧!J413</f>
        <v>0</v>
      </c>
      <c r="C415" s="103">
        <f>一覧!L413</f>
        <v>0</v>
      </c>
      <c r="D415" s="104">
        <v>408</v>
      </c>
      <c r="E415" s="105">
        <f>一覧!W413</f>
        <v>0</v>
      </c>
      <c r="F415" s="117">
        <f>一覧!Y413</f>
        <v>0</v>
      </c>
      <c r="G415" s="106">
        <f>一覧!Z413</f>
        <v>0</v>
      </c>
      <c r="H415" s="107">
        <f>一覧!AA413</f>
        <v>0</v>
      </c>
      <c r="I415" s="115">
        <f>一覧!AC413</f>
        <v>0</v>
      </c>
    </row>
    <row r="416" spans="1:9" x14ac:dyDescent="0.15">
      <c r="A416" s="103">
        <f>一覧!I414</f>
        <v>0</v>
      </c>
      <c r="B416" s="103">
        <f>一覧!J414</f>
        <v>0</v>
      </c>
      <c r="C416" s="103">
        <f>一覧!L414</f>
        <v>0</v>
      </c>
      <c r="D416" s="104">
        <v>409</v>
      </c>
      <c r="E416" s="105">
        <f>一覧!W414</f>
        <v>0</v>
      </c>
      <c r="F416" s="117">
        <f>一覧!Y414</f>
        <v>0</v>
      </c>
      <c r="G416" s="106">
        <f>一覧!Z414</f>
        <v>0</v>
      </c>
      <c r="H416" s="107">
        <f>一覧!AA414</f>
        <v>0</v>
      </c>
      <c r="I416" s="115">
        <f>一覧!AC414</f>
        <v>0</v>
      </c>
    </row>
    <row r="417" spans="1:9" x14ac:dyDescent="0.15">
      <c r="A417" s="103">
        <f>一覧!I415</f>
        <v>0</v>
      </c>
      <c r="B417" s="103">
        <f>一覧!J415</f>
        <v>0</v>
      </c>
      <c r="C417" s="103">
        <f>一覧!L415</f>
        <v>0</v>
      </c>
      <c r="D417" s="104">
        <v>410</v>
      </c>
      <c r="E417" s="105">
        <f>一覧!W415</f>
        <v>0</v>
      </c>
      <c r="F417" s="117">
        <f>一覧!Y415</f>
        <v>0</v>
      </c>
      <c r="G417" s="106">
        <f>一覧!Z415</f>
        <v>0</v>
      </c>
      <c r="H417" s="107">
        <f>一覧!AA415</f>
        <v>0</v>
      </c>
      <c r="I417" s="115">
        <f>一覧!AC415</f>
        <v>0</v>
      </c>
    </row>
    <row r="418" spans="1:9" x14ac:dyDescent="0.15">
      <c r="A418" s="103">
        <f>一覧!I416</f>
        <v>0</v>
      </c>
      <c r="B418" s="103">
        <f>一覧!J416</f>
        <v>0</v>
      </c>
      <c r="C418" s="103">
        <f>一覧!L416</f>
        <v>0</v>
      </c>
      <c r="D418" s="104">
        <v>411</v>
      </c>
      <c r="E418" s="105">
        <f>一覧!W416</f>
        <v>0</v>
      </c>
      <c r="F418" s="117">
        <f>一覧!Y416</f>
        <v>0</v>
      </c>
      <c r="G418" s="106">
        <f>一覧!Z416</f>
        <v>0</v>
      </c>
      <c r="H418" s="107">
        <f>一覧!AA416</f>
        <v>0</v>
      </c>
      <c r="I418" s="115">
        <f>一覧!AC416</f>
        <v>0</v>
      </c>
    </row>
    <row r="419" spans="1:9" x14ac:dyDescent="0.15">
      <c r="A419" s="103">
        <f>一覧!I417</f>
        <v>0</v>
      </c>
      <c r="B419" s="103">
        <f>一覧!J417</f>
        <v>0</v>
      </c>
      <c r="C419" s="103">
        <f>一覧!L417</f>
        <v>0</v>
      </c>
      <c r="D419" s="104">
        <v>412</v>
      </c>
      <c r="E419" s="105">
        <f>一覧!W417</f>
        <v>0</v>
      </c>
      <c r="F419" s="117">
        <f>一覧!Y417</f>
        <v>0</v>
      </c>
      <c r="G419" s="106">
        <f>一覧!Z417</f>
        <v>0</v>
      </c>
      <c r="H419" s="107">
        <f>一覧!AA417</f>
        <v>0</v>
      </c>
      <c r="I419" s="115">
        <f>一覧!AC417</f>
        <v>0</v>
      </c>
    </row>
    <row r="420" spans="1:9" x14ac:dyDescent="0.15">
      <c r="A420" s="103">
        <f>一覧!I418</f>
        <v>0</v>
      </c>
      <c r="B420" s="103">
        <f>一覧!J418</f>
        <v>0</v>
      </c>
      <c r="C420" s="103">
        <f>一覧!L418</f>
        <v>0</v>
      </c>
      <c r="D420" s="104">
        <v>413</v>
      </c>
      <c r="E420" s="105">
        <f>一覧!W418</f>
        <v>0</v>
      </c>
      <c r="F420" s="117">
        <f>一覧!Y418</f>
        <v>0</v>
      </c>
      <c r="G420" s="106">
        <f>一覧!Z418</f>
        <v>0</v>
      </c>
      <c r="H420" s="107">
        <f>一覧!AA418</f>
        <v>0</v>
      </c>
      <c r="I420" s="115">
        <f>一覧!AC418</f>
        <v>0</v>
      </c>
    </row>
    <row r="421" spans="1:9" x14ac:dyDescent="0.15">
      <c r="A421" s="103">
        <f>一覧!I419</f>
        <v>0</v>
      </c>
      <c r="B421" s="103">
        <f>一覧!J419</f>
        <v>0</v>
      </c>
      <c r="C421" s="103">
        <f>一覧!L419</f>
        <v>0</v>
      </c>
      <c r="D421" s="104">
        <v>414</v>
      </c>
      <c r="E421" s="105">
        <f>一覧!W419</f>
        <v>0</v>
      </c>
      <c r="F421" s="117">
        <f>一覧!Y419</f>
        <v>0</v>
      </c>
      <c r="G421" s="106">
        <f>一覧!Z419</f>
        <v>0</v>
      </c>
      <c r="H421" s="107">
        <f>一覧!AA419</f>
        <v>0</v>
      </c>
      <c r="I421" s="115">
        <f>一覧!AC419</f>
        <v>0</v>
      </c>
    </row>
    <row r="422" spans="1:9" x14ac:dyDescent="0.15">
      <c r="A422" s="103">
        <f>一覧!I420</f>
        <v>0</v>
      </c>
      <c r="B422" s="103">
        <f>一覧!J420</f>
        <v>0</v>
      </c>
      <c r="C422" s="103">
        <f>一覧!L420</f>
        <v>0</v>
      </c>
      <c r="D422" s="104">
        <v>415</v>
      </c>
      <c r="E422" s="105">
        <f>一覧!W420</f>
        <v>0</v>
      </c>
      <c r="F422" s="117">
        <f>一覧!Y420</f>
        <v>0</v>
      </c>
      <c r="G422" s="106">
        <f>一覧!Z420</f>
        <v>0</v>
      </c>
      <c r="H422" s="107">
        <f>一覧!AA420</f>
        <v>0</v>
      </c>
      <c r="I422" s="115">
        <f>一覧!AC420</f>
        <v>0</v>
      </c>
    </row>
    <row r="423" spans="1:9" x14ac:dyDescent="0.15">
      <c r="A423" s="103">
        <f>一覧!I421</f>
        <v>0</v>
      </c>
      <c r="B423" s="103">
        <f>一覧!J421</f>
        <v>0</v>
      </c>
      <c r="C423" s="103">
        <f>一覧!L421</f>
        <v>0</v>
      </c>
      <c r="D423" s="104">
        <v>416</v>
      </c>
      <c r="E423" s="105">
        <f>一覧!W421</f>
        <v>0</v>
      </c>
      <c r="F423" s="117">
        <f>一覧!Y421</f>
        <v>0</v>
      </c>
      <c r="G423" s="106">
        <f>一覧!Z421</f>
        <v>0</v>
      </c>
      <c r="H423" s="107">
        <f>一覧!AA421</f>
        <v>0</v>
      </c>
      <c r="I423" s="115">
        <f>一覧!AC421</f>
        <v>0</v>
      </c>
    </row>
    <row r="424" spans="1:9" x14ac:dyDescent="0.15">
      <c r="A424" s="103">
        <f>一覧!I422</f>
        <v>0</v>
      </c>
      <c r="B424" s="103">
        <f>一覧!J422</f>
        <v>0</v>
      </c>
      <c r="C424" s="103">
        <f>一覧!L422</f>
        <v>0</v>
      </c>
      <c r="D424" s="104">
        <v>417</v>
      </c>
      <c r="E424" s="105">
        <f>一覧!W422</f>
        <v>0</v>
      </c>
      <c r="F424" s="117">
        <f>一覧!Y422</f>
        <v>0</v>
      </c>
      <c r="G424" s="106">
        <f>一覧!Z422</f>
        <v>0</v>
      </c>
      <c r="H424" s="107">
        <f>一覧!AA422</f>
        <v>0</v>
      </c>
      <c r="I424" s="115">
        <f>一覧!AC422</f>
        <v>0</v>
      </c>
    </row>
    <row r="425" spans="1:9" x14ac:dyDescent="0.15">
      <c r="A425" s="103">
        <f>一覧!I423</f>
        <v>0</v>
      </c>
      <c r="B425" s="103">
        <f>一覧!J423</f>
        <v>0</v>
      </c>
      <c r="C425" s="103">
        <f>一覧!L423</f>
        <v>0</v>
      </c>
      <c r="D425" s="104">
        <v>418</v>
      </c>
      <c r="E425" s="105">
        <f>一覧!W423</f>
        <v>0</v>
      </c>
      <c r="F425" s="117">
        <f>一覧!Y423</f>
        <v>0</v>
      </c>
      <c r="G425" s="106">
        <f>一覧!Z423</f>
        <v>0</v>
      </c>
      <c r="H425" s="107">
        <f>一覧!AA423</f>
        <v>0</v>
      </c>
      <c r="I425" s="115">
        <f>一覧!AC423</f>
        <v>0</v>
      </c>
    </row>
    <row r="426" spans="1:9" x14ac:dyDescent="0.15">
      <c r="A426" s="103">
        <f>一覧!I424</f>
        <v>0</v>
      </c>
      <c r="B426" s="103">
        <f>一覧!J424</f>
        <v>0</v>
      </c>
      <c r="C426" s="103">
        <f>一覧!L424</f>
        <v>0</v>
      </c>
      <c r="D426" s="104">
        <v>419</v>
      </c>
      <c r="E426" s="105">
        <f>一覧!W424</f>
        <v>0</v>
      </c>
      <c r="F426" s="117">
        <f>一覧!Y424</f>
        <v>0</v>
      </c>
      <c r="G426" s="106">
        <f>一覧!Z424</f>
        <v>0</v>
      </c>
      <c r="H426" s="107">
        <f>一覧!AA424</f>
        <v>0</v>
      </c>
      <c r="I426" s="115">
        <f>一覧!AC424</f>
        <v>0</v>
      </c>
    </row>
    <row r="427" spans="1:9" x14ac:dyDescent="0.15">
      <c r="A427" s="103">
        <f>一覧!I425</f>
        <v>0</v>
      </c>
      <c r="B427" s="103">
        <f>一覧!J425</f>
        <v>0</v>
      </c>
      <c r="C427" s="103">
        <f>一覧!L425</f>
        <v>0</v>
      </c>
      <c r="D427" s="104">
        <v>420</v>
      </c>
      <c r="E427" s="105">
        <f>一覧!W425</f>
        <v>0</v>
      </c>
      <c r="F427" s="117">
        <f>一覧!Y425</f>
        <v>0</v>
      </c>
      <c r="G427" s="106">
        <f>一覧!Z425</f>
        <v>0</v>
      </c>
      <c r="H427" s="107">
        <f>一覧!AA425</f>
        <v>0</v>
      </c>
      <c r="I427" s="115">
        <f>一覧!AC425</f>
        <v>0</v>
      </c>
    </row>
    <row r="428" spans="1:9" x14ac:dyDescent="0.15">
      <c r="A428" s="103">
        <f>一覧!I426</f>
        <v>0</v>
      </c>
      <c r="B428" s="103">
        <f>一覧!J426</f>
        <v>0</v>
      </c>
      <c r="C428" s="103">
        <f>一覧!L426</f>
        <v>0</v>
      </c>
      <c r="D428" s="104">
        <v>421</v>
      </c>
      <c r="E428" s="105">
        <f>一覧!W426</f>
        <v>0</v>
      </c>
      <c r="F428" s="117">
        <f>一覧!Y426</f>
        <v>0</v>
      </c>
      <c r="G428" s="106">
        <f>一覧!Z426</f>
        <v>0</v>
      </c>
      <c r="H428" s="107">
        <f>一覧!AA426</f>
        <v>0</v>
      </c>
      <c r="I428" s="115">
        <f>一覧!AC426</f>
        <v>0</v>
      </c>
    </row>
    <row r="429" spans="1:9" x14ac:dyDescent="0.15">
      <c r="A429" s="103">
        <f>一覧!I427</f>
        <v>0</v>
      </c>
      <c r="B429" s="103">
        <f>一覧!J427</f>
        <v>0</v>
      </c>
      <c r="C429" s="103">
        <f>一覧!L427</f>
        <v>0</v>
      </c>
      <c r="D429" s="104">
        <v>422</v>
      </c>
      <c r="E429" s="105">
        <f>一覧!W427</f>
        <v>0</v>
      </c>
      <c r="F429" s="117">
        <f>一覧!Y427</f>
        <v>0</v>
      </c>
      <c r="G429" s="106">
        <f>一覧!Z427</f>
        <v>0</v>
      </c>
      <c r="H429" s="107">
        <f>一覧!AA427</f>
        <v>0</v>
      </c>
      <c r="I429" s="115">
        <f>一覧!AC427</f>
        <v>0</v>
      </c>
    </row>
    <row r="430" spans="1:9" x14ac:dyDescent="0.15">
      <c r="A430" s="103">
        <f>一覧!I428</f>
        <v>0</v>
      </c>
      <c r="B430" s="103">
        <f>一覧!J428</f>
        <v>0</v>
      </c>
      <c r="C430" s="103">
        <f>一覧!L428</f>
        <v>0</v>
      </c>
      <c r="D430" s="104">
        <v>423</v>
      </c>
      <c r="E430" s="105">
        <f>一覧!W428</f>
        <v>0</v>
      </c>
      <c r="F430" s="117">
        <f>一覧!Y428</f>
        <v>0</v>
      </c>
      <c r="G430" s="106">
        <f>一覧!Z428</f>
        <v>0</v>
      </c>
      <c r="H430" s="107">
        <f>一覧!AA428</f>
        <v>0</v>
      </c>
      <c r="I430" s="115">
        <f>一覧!AC428</f>
        <v>0</v>
      </c>
    </row>
    <row r="431" spans="1:9" x14ac:dyDescent="0.15">
      <c r="A431" s="103">
        <f>一覧!I429</f>
        <v>0</v>
      </c>
      <c r="B431" s="103">
        <f>一覧!J429</f>
        <v>0</v>
      </c>
      <c r="C431" s="103">
        <f>一覧!L429</f>
        <v>0</v>
      </c>
      <c r="D431" s="104">
        <v>424</v>
      </c>
      <c r="E431" s="105">
        <f>一覧!W429</f>
        <v>0</v>
      </c>
      <c r="F431" s="117">
        <f>一覧!Y429</f>
        <v>0</v>
      </c>
      <c r="G431" s="106">
        <f>一覧!Z429</f>
        <v>0</v>
      </c>
      <c r="H431" s="107">
        <f>一覧!AA429</f>
        <v>0</v>
      </c>
      <c r="I431" s="115">
        <f>一覧!AC429</f>
        <v>0</v>
      </c>
    </row>
    <row r="432" spans="1:9" x14ac:dyDescent="0.15">
      <c r="A432" s="103">
        <f>一覧!I430</f>
        <v>0</v>
      </c>
      <c r="B432" s="103">
        <f>一覧!J430</f>
        <v>0</v>
      </c>
      <c r="C432" s="103">
        <f>一覧!L430</f>
        <v>0</v>
      </c>
      <c r="D432" s="104">
        <v>425</v>
      </c>
      <c r="E432" s="105">
        <f>一覧!W430</f>
        <v>0</v>
      </c>
      <c r="F432" s="117">
        <f>一覧!Y430</f>
        <v>0</v>
      </c>
      <c r="G432" s="106">
        <f>一覧!Z430</f>
        <v>0</v>
      </c>
      <c r="H432" s="107">
        <f>一覧!AA430</f>
        <v>0</v>
      </c>
      <c r="I432" s="115">
        <f>一覧!AC430</f>
        <v>0</v>
      </c>
    </row>
    <row r="433" spans="1:9" x14ac:dyDescent="0.15">
      <c r="A433" s="103">
        <f>一覧!I431</f>
        <v>0</v>
      </c>
      <c r="B433" s="103">
        <f>一覧!J431</f>
        <v>0</v>
      </c>
      <c r="C433" s="103">
        <f>一覧!L431</f>
        <v>0</v>
      </c>
      <c r="D433" s="104">
        <v>426</v>
      </c>
      <c r="E433" s="105">
        <f>一覧!W431</f>
        <v>0</v>
      </c>
      <c r="F433" s="117">
        <f>一覧!Y431</f>
        <v>0</v>
      </c>
      <c r="G433" s="106">
        <f>一覧!Z431</f>
        <v>0</v>
      </c>
      <c r="H433" s="107">
        <f>一覧!AA431</f>
        <v>0</v>
      </c>
      <c r="I433" s="115">
        <f>一覧!AC431</f>
        <v>0</v>
      </c>
    </row>
    <row r="434" spans="1:9" x14ac:dyDescent="0.15">
      <c r="A434" s="103">
        <f>一覧!I432</f>
        <v>0</v>
      </c>
      <c r="B434" s="103">
        <f>一覧!J432</f>
        <v>0</v>
      </c>
      <c r="C434" s="103">
        <f>一覧!L432</f>
        <v>0</v>
      </c>
      <c r="D434" s="104">
        <v>427</v>
      </c>
      <c r="E434" s="105">
        <f>一覧!W432</f>
        <v>0</v>
      </c>
      <c r="F434" s="117">
        <f>一覧!Y432</f>
        <v>0</v>
      </c>
      <c r="G434" s="106">
        <f>一覧!Z432</f>
        <v>0</v>
      </c>
      <c r="H434" s="107">
        <f>一覧!AA432</f>
        <v>0</v>
      </c>
      <c r="I434" s="115">
        <f>一覧!AC432</f>
        <v>0</v>
      </c>
    </row>
    <row r="435" spans="1:9" x14ac:dyDescent="0.15">
      <c r="A435" s="103">
        <f>一覧!I433</f>
        <v>0</v>
      </c>
      <c r="B435" s="103">
        <f>一覧!J433</f>
        <v>0</v>
      </c>
      <c r="C435" s="103">
        <f>一覧!L433</f>
        <v>0</v>
      </c>
      <c r="D435" s="104">
        <v>428</v>
      </c>
      <c r="E435" s="105">
        <f>一覧!W433</f>
        <v>0</v>
      </c>
      <c r="F435" s="117">
        <f>一覧!Y433</f>
        <v>0</v>
      </c>
      <c r="G435" s="106">
        <f>一覧!Z433</f>
        <v>0</v>
      </c>
      <c r="H435" s="107">
        <f>一覧!AA433</f>
        <v>0</v>
      </c>
      <c r="I435" s="115">
        <f>一覧!AC433</f>
        <v>0</v>
      </c>
    </row>
    <row r="436" spans="1:9" x14ac:dyDescent="0.15">
      <c r="A436" s="103">
        <f>一覧!I434</f>
        <v>0</v>
      </c>
      <c r="B436" s="103">
        <f>一覧!J434</f>
        <v>0</v>
      </c>
      <c r="C436" s="103">
        <f>一覧!L434</f>
        <v>0</v>
      </c>
      <c r="D436" s="104">
        <v>429</v>
      </c>
      <c r="E436" s="105">
        <f>一覧!W434</f>
        <v>0</v>
      </c>
      <c r="F436" s="117">
        <f>一覧!Y434</f>
        <v>0</v>
      </c>
      <c r="G436" s="106">
        <f>一覧!Z434</f>
        <v>0</v>
      </c>
      <c r="H436" s="107">
        <f>一覧!AA434</f>
        <v>0</v>
      </c>
      <c r="I436" s="115">
        <f>一覧!AC434</f>
        <v>0</v>
      </c>
    </row>
    <row r="437" spans="1:9" x14ac:dyDescent="0.15">
      <c r="A437" s="103">
        <f>一覧!I435</f>
        <v>0</v>
      </c>
      <c r="B437" s="103">
        <f>一覧!J435</f>
        <v>0</v>
      </c>
      <c r="C437" s="103">
        <f>一覧!L435</f>
        <v>0</v>
      </c>
      <c r="D437" s="104">
        <v>430</v>
      </c>
      <c r="E437" s="105">
        <f>一覧!W435</f>
        <v>0</v>
      </c>
      <c r="F437" s="117">
        <f>一覧!Y435</f>
        <v>0</v>
      </c>
      <c r="G437" s="106">
        <f>一覧!Z435</f>
        <v>0</v>
      </c>
      <c r="H437" s="107">
        <f>一覧!AA435</f>
        <v>0</v>
      </c>
      <c r="I437" s="115">
        <f>一覧!AC435</f>
        <v>0</v>
      </c>
    </row>
    <row r="438" spans="1:9" x14ac:dyDescent="0.15">
      <c r="A438" s="103">
        <f>一覧!I436</f>
        <v>0</v>
      </c>
      <c r="B438" s="103">
        <f>一覧!J436</f>
        <v>0</v>
      </c>
      <c r="C438" s="103">
        <f>一覧!L436</f>
        <v>0</v>
      </c>
      <c r="D438" s="104">
        <v>431</v>
      </c>
      <c r="E438" s="105">
        <f>一覧!W436</f>
        <v>0</v>
      </c>
      <c r="F438" s="117">
        <f>一覧!Y436</f>
        <v>0</v>
      </c>
      <c r="G438" s="106">
        <f>一覧!Z436</f>
        <v>0</v>
      </c>
      <c r="H438" s="107">
        <f>一覧!AA436</f>
        <v>0</v>
      </c>
      <c r="I438" s="115">
        <f>一覧!AC436</f>
        <v>0</v>
      </c>
    </row>
    <row r="439" spans="1:9" x14ac:dyDescent="0.15">
      <c r="A439" s="103">
        <f>一覧!I437</f>
        <v>0</v>
      </c>
      <c r="B439" s="103">
        <f>一覧!J437</f>
        <v>0</v>
      </c>
      <c r="C439" s="103">
        <f>一覧!L437</f>
        <v>0</v>
      </c>
      <c r="D439" s="104">
        <v>432</v>
      </c>
      <c r="E439" s="105">
        <f>一覧!W437</f>
        <v>0</v>
      </c>
      <c r="F439" s="117">
        <f>一覧!Y437</f>
        <v>0</v>
      </c>
      <c r="G439" s="106">
        <f>一覧!Z437</f>
        <v>0</v>
      </c>
      <c r="H439" s="107">
        <f>一覧!AA437</f>
        <v>0</v>
      </c>
      <c r="I439" s="115">
        <f>一覧!AC437</f>
        <v>0</v>
      </c>
    </row>
    <row r="440" spans="1:9" x14ac:dyDescent="0.15">
      <c r="A440" s="103">
        <f>一覧!I438</f>
        <v>0</v>
      </c>
      <c r="B440" s="103">
        <f>一覧!J438</f>
        <v>0</v>
      </c>
      <c r="C440" s="103">
        <f>一覧!L438</f>
        <v>0</v>
      </c>
      <c r="D440" s="104">
        <v>433</v>
      </c>
      <c r="E440" s="105">
        <f>一覧!W438</f>
        <v>0</v>
      </c>
      <c r="F440" s="117">
        <f>一覧!Y438</f>
        <v>0</v>
      </c>
      <c r="G440" s="106">
        <f>一覧!Z438</f>
        <v>0</v>
      </c>
      <c r="H440" s="107">
        <f>一覧!AA438</f>
        <v>0</v>
      </c>
      <c r="I440" s="115">
        <f>一覧!AC438</f>
        <v>0</v>
      </c>
    </row>
    <row r="441" spans="1:9" x14ac:dyDescent="0.15">
      <c r="A441" s="103">
        <f>一覧!I439</f>
        <v>0</v>
      </c>
      <c r="B441" s="103">
        <f>一覧!J439</f>
        <v>0</v>
      </c>
      <c r="C441" s="103">
        <f>一覧!L439</f>
        <v>0</v>
      </c>
      <c r="D441" s="104">
        <v>434</v>
      </c>
      <c r="E441" s="105">
        <f>一覧!W439</f>
        <v>0</v>
      </c>
      <c r="F441" s="117">
        <f>一覧!Y439</f>
        <v>0</v>
      </c>
      <c r="G441" s="106">
        <f>一覧!Z439</f>
        <v>0</v>
      </c>
      <c r="H441" s="107">
        <f>一覧!AA439</f>
        <v>0</v>
      </c>
      <c r="I441" s="115">
        <f>一覧!AC439</f>
        <v>0</v>
      </c>
    </row>
    <row r="442" spans="1:9" x14ac:dyDescent="0.15">
      <c r="A442" s="103">
        <f>一覧!I440</f>
        <v>0</v>
      </c>
      <c r="B442" s="103">
        <f>一覧!J440</f>
        <v>0</v>
      </c>
      <c r="C442" s="103">
        <f>一覧!L440</f>
        <v>0</v>
      </c>
      <c r="D442" s="104">
        <v>435</v>
      </c>
      <c r="E442" s="105">
        <f>一覧!W440</f>
        <v>0</v>
      </c>
      <c r="F442" s="117">
        <f>一覧!Y440</f>
        <v>0</v>
      </c>
      <c r="G442" s="106">
        <f>一覧!Z440</f>
        <v>0</v>
      </c>
      <c r="H442" s="107">
        <f>一覧!AA440</f>
        <v>0</v>
      </c>
      <c r="I442" s="115">
        <f>一覧!AC440</f>
        <v>0</v>
      </c>
    </row>
    <row r="443" spans="1:9" x14ac:dyDescent="0.15">
      <c r="A443" s="103">
        <f>一覧!I441</f>
        <v>0</v>
      </c>
      <c r="B443" s="103">
        <f>一覧!J441</f>
        <v>0</v>
      </c>
      <c r="C443" s="103">
        <f>一覧!L441</f>
        <v>0</v>
      </c>
      <c r="D443" s="104">
        <v>436</v>
      </c>
      <c r="E443" s="105">
        <f>一覧!W441</f>
        <v>0</v>
      </c>
      <c r="F443" s="117">
        <f>一覧!Y441</f>
        <v>0</v>
      </c>
      <c r="G443" s="106">
        <f>一覧!Z441</f>
        <v>0</v>
      </c>
      <c r="H443" s="107">
        <f>一覧!AA441</f>
        <v>0</v>
      </c>
      <c r="I443" s="115">
        <f>一覧!AC441</f>
        <v>0</v>
      </c>
    </row>
    <row r="444" spans="1:9" x14ac:dyDescent="0.15">
      <c r="A444" s="103">
        <f>一覧!I442</f>
        <v>0</v>
      </c>
      <c r="B444" s="103">
        <f>一覧!J442</f>
        <v>0</v>
      </c>
      <c r="C444" s="103">
        <f>一覧!L442</f>
        <v>0</v>
      </c>
      <c r="D444" s="104">
        <v>437</v>
      </c>
      <c r="E444" s="105">
        <f>一覧!W442</f>
        <v>0</v>
      </c>
      <c r="F444" s="117">
        <f>一覧!Y442</f>
        <v>0</v>
      </c>
      <c r="G444" s="106">
        <f>一覧!Z442</f>
        <v>0</v>
      </c>
      <c r="H444" s="107">
        <f>一覧!AA442</f>
        <v>0</v>
      </c>
      <c r="I444" s="115">
        <f>一覧!AC442</f>
        <v>0</v>
      </c>
    </row>
    <row r="445" spans="1:9" x14ac:dyDescent="0.15">
      <c r="A445" s="103">
        <f>一覧!I443</f>
        <v>0</v>
      </c>
      <c r="B445" s="103">
        <f>一覧!J443</f>
        <v>0</v>
      </c>
      <c r="C445" s="103">
        <f>一覧!L443</f>
        <v>0</v>
      </c>
      <c r="D445" s="104">
        <v>438</v>
      </c>
      <c r="E445" s="105">
        <f>一覧!W443</f>
        <v>0</v>
      </c>
      <c r="F445" s="117">
        <f>一覧!Y443</f>
        <v>0</v>
      </c>
      <c r="G445" s="106">
        <f>一覧!Z443</f>
        <v>0</v>
      </c>
      <c r="H445" s="107">
        <f>一覧!AA443</f>
        <v>0</v>
      </c>
      <c r="I445" s="115">
        <f>一覧!AC443</f>
        <v>0</v>
      </c>
    </row>
    <row r="446" spans="1:9" x14ac:dyDescent="0.15">
      <c r="A446" s="103">
        <f>一覧!I444</f>
        <v>0</v>
      </c>
      <c r="B446" s="103">
        <f>一覧!J444</f>
        <v>0</v>
      </c>
      <c r="C446" s="103">
        <f>一覧!L444</f>
        <v>0</v>
      </c>
      <c r="D446" s="104">
        <v>439</v>
      </c>
      <c r="E446" s="105">
        <f>一覧!W444</f>
        <v>0</v>
      </c>
      <c r="F446" s="117">
        <f>一覧!Y444</f>
        <v>0</v>
      </c>
      <c r="G446" s="106">
        <f>一覧!Z444</f>
        <v>0</v>
      </c>
      <c r="H446" s="107">
        <f>一覧!AA444</f>
        <v>0</v>
      </c>
      <c r="I446" s="115">
        <f>一覧!AC444</f>
        <v>0</v>
      </c>
    </row>
    <row r="447" spans="1:9" x14ac:dyDescent="0.15">
      <c r="A447" s="103">
        <f>一覧!I445</f>
        <v>0</v>
      </c>
      <c r="B447" s="103">
        <f>一覧!J445</f>
        <v>0</v>
      </c>
      <c r="C447" s="103">
        <f>一覧!L445</f>
        <v>0</v>
      </c>
      <c r="D447" s="104">
        <v>440</v>
      </c>
      <c r="E447" s="105">
        <f>一覧!W445</f>
        <v>0</v>
      </c>
      <c r="F447" s="117">
        <f>一覧!Y445</f>
        <v>0</v>
      </c>
      <c r="G447" s="106">
        <f>一覧!Z445</f>
        <v>0</v>
      </c>
      <c r="H447" s="107">
        <f>一覧!AA445</f>
        <v>0</v>
      </c>
      <c r="I447" s="115">
        <f>一覧!AC445</f>
        <v>0</v>
      </c>
    </row>
    <row r="448" spans="1:9" x14ac:dyDescent="0.15">
      <c r="A448" s="103">
        <f>一覧!I446</f>
        <v>0</v>
      </c>
      <c r="B448" s="103">
        <f>一覧!J446</f>
        <v>0</v>
      </c>
      <c r="C448" s="103">
        <f>一覧!L446</f>
        <v>0</v>
      </c>
      <c r="D448" s="104">
        <v>441</v>
      </c>
      <c r="E448" s="105">
        <f>一覧!W446</f>
        <v>0</v>
      </c>
      <c r="F448" s="117">
        <f>一覧!Y446</f>
        <v>0</v>
      </c>
      <c r="G448" s="106">
        <f>一覧!Z446</f>
        <v>0</v>
      </c>
      <c r="H448" s="107">
        <f>一覧!AA446</f>
        <v>0</v>
      </c>
      <c r="I448" s="115">
        <f>一覧!AC446</f>
        <v>0</v>
      </c>
    </row>
    <row r="449" spans="1:9" x14ac:dyDescent="0.15">
      <c r="A449" s="103">
        <f>一覧!I447</f>
        <v>0</v>
      </c>
      <c r="B449" s="103">
        <f>一覧!J447</f>
        <v>0</v>
      </c>
      <c r="C449" s="103">
        <f>一覧!L447</f>
        <v>0</v>
      </c>
      <c r="D449" s="104">
        <v>442</v>
      </c>
      <c r="E449" s="105">
        <f>一覧!W447</f>
        <v>0</v>
      </c>
      <c r="F449" s="117">
        <f>一覧!Y447</f>
        <v>0</v>
      </c>
      <c r="G449" s="106">
        <f>一覧!Z447</f>
        <v>0</v>
      </c>
      <c r="H449" s="107">
        <f>一覧!AA447</f>
        <v>0</v>
      </c>
      <c r="I449" s="115">
        <f>一覧!AC447</f>
        <v>0</v>
      </c>
    </row>
    <row r="450" spans="1:9" x14ac:dyDescent="0.15">
      <c r="A450" s="103">
        <f>一覧!I448</f>
        <v>0</v>
      </c>
      <c r="B450" s="103">
        <f>一覧!J448</f>
        <v>0</v>
      </c>
      <c r="C450" s="103">
        <f>一覧!L448</f>
        <v>0</v>
      </c>
      <c r="D450" s="104">
        <v>443</v>
      </c>
      <c r="E450" s="105">
        <f>一覧!W448</f>
        <v>0</v>
      </c>
      <c r="F450" s="117">
        <f>一覧!Y448</f>
        <v>0</v>
      </c>
      <c r="G450" s="106">
        <f>一覧!Z448</f>
        <v>0</v>
      </c>
      <c r="H450" s="107">
        <f>一覧!AA448</f>
        <v>0</v>
      </c>
      <c r="I450" s="115">
        <f>一覧!AC448</f>
        <v>0</v>
      </c>
    </row>
    <row r="451" spans="1:9" x14ac:dyDescent="0.15">
      <c r="A451" s="103">
        <f>一覧!I449</f>
        <v>0</v>
      </c>
      <c r="B451" s="103">
        <f>一覧!J449</f>
        <v>0</v>
      </c>
      <c r="C451" s="103">
        <f>一覧!L449</f>
        <v>0</v>
      </c>
      <c r="D451" s="104">
        <v>444</v>
      </c>
      <c r="E451" s="105">
        <f>一覧!W449</f>
        <v>0</v>
      </c>
      <c r="F451" s="117">
        <f>一覧!Y449</f>
        <v>0</v>
      </c>
      <c r="G451" s="106">
        <f>一覧!Z449</f>
        <v>0</v>
      </c>
      <c r="H451" s="107">
        <f>一覧!AA449</f>
        <v>0</v>
      </c>
      <c r="I451" s="115">
        <f>一覧!AC449</f>
        <v>0</v>
      </c>
    </row>
    <row r="452" spans="1:9" x14ac:dyDescent="0.15">
      <c r="A452" s="103">
        <f>一覧!I450</f>
        <v>0</v>
      </c>
      <c r="B452" s="103">
        <f>一覧!J450</f>
        <v>0</v>
      </c>
      <c r="C452" s="103">
        <f>一覧!L450</f>
        <v>0</v>
      </c>
      <c r="D452" s="104">
        <v>445</v>
      </c>
      <c r="E452" s="105">
        <f>一覧!W450</f>
        <v>0</v>
      </c>
      <c r="F452" s="117">
        <f>一覧!Y450</f>
        <v>0</v>
      </c>
      <c r="G452" s="106">
        <f>一覧!Z450</f>
        <v>0</v>
      </c>
      <c r="H452" s="107">
        <f>一覧!AA450</f>
        <v>0</v>
      </c>
      <c r="I452" s="115">
        <f>一覧!AC450</f>
        <v>0</v>
      </c>
    </row>
    <row r="453" spans="1:9" x14ac:dyDescent="0.15">
      <c r="A453" s="103">
        <f>一覧!I451</f>
        <v>0</v>
      </c>
      <c r="B453" s="103">
        <f>一覧!J451</f>
        <v>0</v>
      </c>
      <c r="C453" s="103">
        <f>一覧!L451</f>
        <v>0</v>
      </c>
      <c r="D453" s="104">
        <v>446</v>
      </c>
      <c r="E453" s="105">
        <f>一覧!W451</f>
        <v>0</v>
      </c>
      <c r="F453" s="117">
        <f>一覧!Y451</f>
        <v>0</v>
      </c>
      <c r="G453" s="106">
        <f>一覧!Z451</f>
        <v>0</v>
      </c>
      <c r="H453" s="107">
        <f>一覧!AA451</f>
        <v>0</v>
      </c>
      <c r="I453" s="115">
        <f>一覧!AC451</f>
        <v>0</v>
      </c>
    </row>
    <row r="454" spans="1:9" x14ac:dyDescent="0.15">
      <c r="A454" s="103">
        <f>一覧!I452</f>
        <v>0</v>
      </c>
      <c r="B454" s="103">
        <f>一覧!J452</f>
        <v>0</v>
      </c>
      <c r="C454" s="103">
        <f>一覧!L452</f>
        <v>0</v>
      </c>
      <c r="D454" s="104">
        <v>447</v>
      </c>
      <c r="E454" s="105">
        <f>一覧!W452</f>
        <v>0</v>
      </c>
      <c r="F454" s="117">
        <f>一覧!Y452</f>
        <v>0</v>
      </c>
      <c r="G454" s="106">
        <f>一覧!Z452</f>
        <v>0</v>
      </c>
      <c r="H454" s="107">
        <f>一覧!AA452</f>
        <v>0</v>
      </c>
      <c r="I454" s="115">
        <f>一覧!AC452</f>
        <v>0</v>
      </c>
    </row>
    <row r="455" spans="1:9" x14ac:dyDescent="0.15">
      <c r="A455" s="103">
        <f>一覧!I453</f>
        <v>0</v>
      </c>
      <c r="B455" s="103">
        <f>一覧!J453</f>
        <v>0</v>
      </c>
      <c r="C455" s="103">
        <f>一覧!L453</f>
        <v>0</v>
      </c>
      <c r="D455" s="104">
        <v>448</v>
      </c>
      <c r="E455" s="105">
        <f>一覧!W453</f>
        <v>0</v>
      </c>
      <c r="F455" s="117">
        <f>一覧!Y453</f>
        <v>0</v>
      </c>
      <c r="G455" s="106">
        <f>一覧!Z453</f>
        <v>0</v>
      </c>
      <c r="H455" s="107">
        <f>一覧!AA453</f>
        <v>0</v>
      </c>
      <c r="I455" s="115">
        <f>一覧!AC453</f>
        <v>0</v>
      </c>
    </row>
    <row r="456" spans="1:9" x14ac:dyDescent="0.15">
      <c r="A456" s="103">
        <f>一覧!I454</f>
        <v>0</v>
      </c>
      <c r="B456" s="103">
        <f>一覧!J454</f>
        <v>0</v>
      </c>
      <c r="C456" s="103">
        <f>一覧!L454</f>
        <v>0</v>
      </c>
      <c r="D456" s="104">
        <v>449</v>
      </c>
      <c r="E456" s="105">
        <f>一覧!W454</f>
        <v>0</v>
      </c>
      <c r="F456" s="117">
        <f>一覧!Y454</f>
        <v>0</v>
      </c>
      <c r="G456" s="106">
        <f>一覧!Z454</f>
        <v>0</v>
      </c>
      <c r="H456" s="107">
        <f>一覧!AA454</f>
        <v>0</v>
      </c>
      <c r="I456" s="115">
        <f>一覧!AC454</f>
        <v>0</v>
      </c>
    </row>
    <row r="457" spans="1:9" x14ac:dyDescent="0.15">
      <c r="A457" s="103">
        <f>一覧!I455</f>
        <v>0</v>
      </c>
      <c r="B457" s="103">
        <f>一覧!J455</f>
        <v>0</v>
      </c>
      <c r="C457" s="103">
        <f>一覧!L455</f>
        <v>0</v>
      </c>
      <c r="D457" s="104">
        <v>450</v>
      </c>
      <c r="E457" s="105">
        <f>一覧!W455</f>
        <v>0</v>
      </c>
      <c r="F457" s="117">
        <f>一覧!Y455</f>
        <v>0</v>
      </c>
      <c r="G457" s="106">
        <f>一覧!Z455</f>
        <v>0</v>
      </c>
      <c r="H457" s="107">
        <f>一覧!AA455</f>
        <v>0</v>
      </c>
      <c r="I457" s="115">
        <f>一覧!AC455</f>
        <v>0</v>
      </c>
    </row>
    <row r="458" spans="1:9" x14ac:dyDescent="0.15">
      <c r="A458" s="103">
        <f>一覧!I456</f>
        <v>0</v>
      </c>
      <c r="B458" s="103">
        <f>一覧!J456</f>
        <v>0</v>
      </c>
      <c r="C458" s="103">
        <f>一覧!L456</f>
        <v>0</v>
      </c>
      <c r="D458" s="104">
        <v>451</v>
      </c>
      <c r="E458" s="105">
        <f>一覧!W456</f>
        <v>0</v>
      </c>
      <c r="F458" s="117">
        <f>一覧!Y456</f>
        <v>0</v>
      </c>
      <c r="G458" s="106">
        <f>一覧!Z456</f>
        <v>0</v>
      </c>
      <c r="H458" s="107">
        <f>一覧!AA456</f>
        <v>0</v>
      </c>
      <c r="I458" s="115">
        <f>一覧!AC456</f>
        <v>0</v>
      </c>
    </row>
    <row r="459" spans="1:9" x14ac:dyDescent="0.15">
      <c r="A459" s="103">
        <f>一覧!I457</f>
        <v>0</v>
      </c>
      <c r="B459" s="103">
        <f>一覧!J457</f>
        <v>0</v>
      </c>
      <c r="C459" s="103">
        <f>一覧!L457</f>
        <v>0</v>
      </c>
      <c r="D459" s="104">
        <v>452</v>
      </c>
      <c r="E459" s="105">
        <f>一覧!W457</f>
        <v>0</v>
      </c>
      <c r="F459" s="117">
        <f>一覧!Y457</f>
        <v>0</v>
      </c>
      <c r="G459" s="106">
        <f>一覧!Z457</f>
        <v>0</v>
      </c>
      <c r="H459" s="107">
        <f>一覧!AA457</f>
        <v>0</v>
      </c>
      <c r="I459" s="115">
        <f>一覧!AC457</f>
        <v>0</v>
      </c>
    </row>
    <row r="460" spans="1:9" x14ac:dyDescent="0.15">
      <c r="A460" s="103">
        <f>一覧!I458</f>
        <v>0</v>
      </c>
      <c r="B460" s="103">
        <f>一覧!J458</f>
        <v>0</v>
      </c>
      <c r="C460" s="103">
        <f>一覧!L458</f>
        <v>0</v>
      </c>
      <c r="D460" s="104">
        <v>453</v>
      </c>
      <c r="E460" s="105">
        <f>一覧!W458</f>
        <v>0</v>
      </c>
      <c r="F460" s="117">
        <f>一覧!Y458</f>
        <v>0</v>
      </c>
      <c r="G460" s="106">
        <f>一覧!Z458</f>
        <v>0</v>
      </c>
      <c r="H460" s="107">
        <f>一覧!AA458</f>
        <v>0</v>
      </c>
      <c r="I460" s="115">
        <f>一覧!AC458</f>
        <v>0</v>
      </c>
    </row>
    <row r="461" spans="1:9" x14ac:dyDescent="0.15">
      <c r="A461" s="103">
        <f>一覧!I459</f>
        <v>0</v>
      </c>
      <c r="B461" s="103">
        <f>一覧!J459</f>
        <v>0</v>
      </c>
      <c r="C461" s="103">
        <f>一覧!L459</f>
        <v>0</v>
      </c>
      <c r="D461" s="104">
        <v>454</v>
      </c>
      <c r="E461" s="105">
        <f>一覧!W459</f>
        <v>0</v>
      </c>
      <c r="F461" s="117">
        <f>一覧!Y459</f>
        <v>0</v>
      </c>
      <c r="G461" s="106">
        <f>一覧!Z459</f>
        <v>0</v>
      </c>
      <c r="H461" s="107">
        <f>一覧!AA459</f>
        <v>0</v>
      </c>
      <c r="I461" s="115">
        <f>一覧!AC459</f>
        <v>0</v>
      </c>
    </row>
    <row r="462" spans="1:9" x14ac:dyDescent="0.15">
      <c r="A462" s="103">
        <f>一覧!I460</f>
        <v>0</v>
      </c>
      <c r="B462" s="103">
        <f>一覧!J460</f>
        <v>0</v>
      </c>
      <c r="C462" s="103">
        <f>一覧!L460</f>
        <v>0</v>
      </c>
      <c r="D462" s="104">
        <v>455</v>
      </c>
      <c r="E462" s="105">
        <f>一覧!W460</f>
        <v>0</v>
      </c>
      <c r="F462" s="117">
        <f>一覧!Y460</f>
        <v>0</v>
      </c>
      <c r="G462" s="106">
        <f>一覧!Z460</f>
        <v>0</v>
      </c>
      <c r="H462" s="107">
        <f>一覧!AA460</f>
        <v>0</v>
      </c>
      <c r="I462" s="115">
        <f>一覧!AC460</f>
        <v>0</v>
      </c>
    </row>
    <row r="463" spans="1:9" x14ac:dyDescent="0.15">
      <c r="A463" s="103">
        <f>一覧!I461</f>
        <v>0</v>
      </c>
      <c r="B463" s="103">
        <f>一覧!J461</f>
        <v>0</v>
      </c>
      <c r="C463" s="103">
        <f>一覧!L461</f>
        <v>0</v>
      </c>
      <c r="D463" s="104">
        <v>456</v>
      </c>
      <c r="E463" s="105">
        <f>一覧!W461</f>
        <v>0</v>
      </c>
      <c r="F463" s="117">
        <f>一覧!Y461</f>
        <v>0</v>
      </c>
      <c r="G463" s="106">
        <f>一覧!Z461</f>
        <v>0</v>
      </c>
      <c r="H463" s="107">
        <f>一覧!AA461</f>
        <v>0</v>
      </c>
      <c r="I463" s="115">
        <f>一覧!AC461</f>
        <v>0</v>
      </c>
    </row>
    <row r="464" spans="1:9" x14ac:dyDescent="0.15">
      <c r="A464" s="103">
        <f>一覧!I462</f>
        <v>0</v>
      </c>
      <c r="B464" s="103">
        <f>一覧!J462</f>
        <v>0</v>
      </c>
      <c r="C464" s="103">
        <f>一覧!L462</f>
        <v>0</v>
      </c>
      <c r="D464" s="104">
        <v>457</v>
      </c>
      <c r="E464" s="105">
        <f>一覧!W462</f>
        <v>0</v>
      </c>
      <c r="F464" s="117">
        <f>一覧!Y462</f>
        <v>0</v>
      </c>
      <c r="G464" s="106">
        <f>一覧!Z462</f>
        <v>0</v>
      </c>
      <c r="H464" s="107">
        <f>一覧!AA462</f>
        <v>0</v>
      </c>
      <c r="I464" s="115">
        <f>一覧!AC462</f>
        <v>0</v>
      </c>
    </row>
    <row r="465" spans="1:9" x14ac:dyDescent="0.15">
      <c r="A465" s="103">
        <f>一覧!I463</f>
        <v>0</v>
      </c>
      <c r="B465" s="103">
        <f>一覧!J463</f>
        <v>0</v>
      </c>
      <c r="C465" s="103">
        <f>一覧!L463</f>
        <v>0</v>
      </c>
      <c r="D465" s="104">
        <v>458</v>
      </c>
      <c r="E465" s="105">
        <f>一覧!W463</f>
        <v>0</v>
      </c>
      <c r="F465" s="117">
        <f>一覧!Y463</f>
        <v>0</v>
      </c>
      <c r="G465" s="106">
        <f>一覧!Z463</f>
        <v>0</v>
      </c>
      <c r="H465" s="107">
        <f>一覧!AA463</f>
        <v>0</v>
      </c>
      <c r="I465" s="115">
        <f>一覧!AC463</f>
        <v>0</v>
      </c>
    </row>
    <row r="466" spans="1:9" x14ac:dyDescent="0.15">
      <c r="A466" s="103">
        <f>一覧!I464</f>
        <v>0</v>
      </c>
      <c r="B466" s="103">
        <f>一覧!J464</f>
        <v>0</v>
      </c>
      <c r="C466" s="103">
        <f>一覧!L464</f>
        <v>0</v>
      </c>
      <c r="D466" s="104">
        <v>459</v>
      </c>
      <c r="E466" s="105">
        <f>一覧!W464</f>
        <v>0</v>
      </c>
      <c r="F466" s="117">
        <f>一覧!Y464</f>
        <v>0</v>
      </c>
      <c r="G466" s="106">
        <f>一覧!Z464</f>
        <v>0</v>
      </c>
      <c r="H466" s="107">
        <f>一覧!AA464</f>
        <v>0</v>
      </c>
      <c r="I466" s="115">
        <f>一覧!AC464</f>
        <v>0</v>
      </c>
    </row>
    <row r="467" spans="1:9" x14ac:dyDescent="0.15">
      <c r="A467" s="103">
        <f>一覧!I465</f>
        <v>0</v>
      </c>
      <c r="B467" s="103">
        <f>一覧!J465</f>
        <v>0</v>
      </c>
      <c r="C467" s="103">
        <f>一覧!L465</f>
        <v>0</v>
      </c>
      <c r="D467" s="104">
        <v>460</v>
      </c>
      <c r="E467" s="105">
        <f>一覧!W465</f>
        <v>0</v>
      </c>
      <c r="F467" s="117">
        <f>一覧!Y465</f>
        <v>0</v>
      </c>
      <c r="G467" s="106">
        <f>一覧!Z465</f>
        <v>0</v>
      </c>
      <c r="H467" s="107">
        <f>一覧!AA465</f>
        <v>0</v>
      </c>
      <c r="I467" s="115">
        <f>一覧!AC465</f>
        <v>0</v>
      </c>
    </row>
    <row r="468" spans="1:9" x14ac:dyDescent="0.15">
      <c r="A468" s="103">
        <f>一覧!I466</f>
        <v>0</v>
      </c>
      <c r="B468" s="103">
        <f>一覧!J466</f>
        <v>0</v>
      </c>
      <c r="C468" s="103">
        <f>一覧!L466</f>
        <v>0</v>
      </c>
      <c r="D468" s="104">
        <v>461</v>
      </c>
      <c r="E468" s="105">
        <f>一覧!W466</f>
        <v>0</v>
      </c>
      <c r="F468" s="117">
        <f>一覧!Y466</f>
        <v>0</v>
      </c>
      <c r="G468" s="106">
        <f>一覧!Z466</f>
        <v>0</v>
      </c>
      <c r="H468" s="107">
        <f>一覧!AA466</f>
        <v>0</v>
      </c>
      <c r="I468" s="115">
        <f>一覧!AC466</f>
        <v>0</v>
      </c>
    </row>
    <row r="469" spans="1:9" x14ac:dyDescent="0.15">
      <c r="A469" s="103">
        <f>一覧!I467</f>
        <v>0</v>
      </c>
      <c r="B469" s="103">
        <f>一覧!J467</f>
        <v>0</v>
      </c>
      <c r="C469" s="103">
        <f>一覧!L467</f>
        <v>0</v>
      </c>
      <c r="D469" s="104">
        <v>462</v>
      </c>
      <c r="E469" s="105">
        <f>一覧!W467</f>
        <v>0</v>
      </c>
      <c r="F469" s="117">
        <f>一覧!Y467</f>
        <v>0</v>
      </c>
      <c r="G469" s="106">
        <f>一覧!Z467</f>
        <v>0</v>
      </c>
      <c r="H469" s="107">
        <f>一覧!AA467</f>
        <v>0</v>
      </c>
      <c r="I469" s="115">
        <f>一覧!AC467</f>
        <v>0</v>
      </c>
    </row>
    <row r="470" spans="1:9" x14ac:dyDescent="0.15">
      <c r="A470" s="103">
        <f>一覧!I468</f>
        <v>0</v>
      </c>
      <c r="B470" s="103">
        <f>一覧!J468</f>
        <v>0</v>
      </c>
      <c r="C470" s="103">
        <f>一覧!L468</f>
        <v>0</v>
      </c>
      <c r="D470" s="104">
        <v>463</v>
      </c>
      <c r="E470" s="105">
        <f>一覧!W468</f>
        <v>0</v>
      </c>
      <c r="F470" s="117">
        <f>一覧!Y468</f>
        <v>0</v>
      </c>
      <c r="G470" s="106">
        <f>一覧!Z468</f>
        <v>0</v>
      </c>
      <c r="H470" s="107">
        <f>一覧!AA468</f>
        <v>0</v>
      </c>
      <c r="I470" s="115">
        <f>一覧!AC468</f>
        <v>0</v>
      </c>
    </row>
    <row r="471" spans="1:9" x14ac:dyDescent="0.15">
      <c r="A471" s="103">
        <f>一覧!I469</f>
        <v>0</v>
      </c>
      <c r="B471" s="103">
        <f>一覧!J469</f>
        <v>0</v>
      </c>
      <c r="C471" s="103">
        <f>一覧!L469</f>
        <v>0</v>
      </c>
      <c r="D471" s="104">
        <v>464</v>
      </c>
      <c r="E471" s="105">
        <f>一覧!W469</f>
        <v>0</v>
      </c>
      <c r="F471" s="117">
        <f>一覧!Y469</f>
        <v>0</v>
      </c>
      <c r="G471" s="106">
        <f>一覧!Z469</f>
        <v>0</v>
      </c>
      <c r="H471" s="107">
        <f>一覧!AA469</f>
        <v>0</v>
      </c>
      <c r="I471" s="115">
        <f>一覧!AC469</f>
        <v>0</v>
      </c>
    </row>
    <row r="472" spans="1:9" x14ac:dyDescent="0.15">
      <c r="A472" s="103">
        <f>一覧!I470</f>
        <v>0</v>
      </c>
      <c r="B472" s="103">
        <f>一覧!J470</f>
        <v>0</v>
      </c>
      <c r="C472" s="103">
        <f>一覧!L470</f>
        <v>0</v>
      </c>
      <c r="D472" s="104">
        <v>465</v>
      </c>
      <c r="E472" s="105">
        <f>一覧!W470</f>
        <v>0</v>
      </c>
      <c r="F472" s="117">
        <f>一覧!Y470</f>
        <v>0</v>
      </c>
      <c r="G472" s="106">
        <f>一覧!Z470</f>
        <v>0</v>
      </c>
      <c r="H472" s="107">
        <f>一覧!AA470</f>
        <v>0</v>
      </c>
      <c r="I472" s="115">
        <f>一覧!AC470</f>
        <v>0</v>
      </c>
    </row>
    <row r="473" spans="1:9" x14ac:dyDescent="0.15">
      <c r="A473" s="103">
        <f>一覧!I471</f>
        <v>0</v>
      </c>
      <c r="B473" s="103">
        <f>一覧!J471</f>
        <v>0</v>
      </c>
      <c r="C473" s="103">
        <f>一覧!L471</f>
        <v>0</v>
      </c>
      <c r="D473" s="104">
        <v>466</v>
      </c>
      <c r="E473" s="105">
        <f>一覧!W471</f>
        <v>0</v>
      </c>
      <c r="F473" s="117">
        <f>一覧!Y471</f>
        <v>0</v>
      </c>
      <c r="G473" s="106">
        <f>一覧!Z471</f>
        <v>0</v>
      </c>
      <c r="H473" s="107">
        <f>一覧!AA471</f>
        <v>0</v>
      </c>
      <c r="I473" s="115">
        <f>一覧!AC471</f>
        <v>0</v>
      </c>
    </row>
    <row r="474" spans="1:9" x14ac:dyDescent="0.15">
      <c r="A474" s="103">
        <f>一覧!I472</f>
        <v>0</v>
      </c>
      <c r="B474" s="103">
        <f>一覧!J472</f>
        <v>0</v>
      </c>
      <c r="C474" s="103">
        <f>一覧!L472</f>
        <v>0</v>
      </c>
      <c r="D474" s="104">
        <v>467</v>
      </c>
      <c r="E474" s="105">
        <f>一覧!W472</f>
        <v>0</v>
      </c>
      <c r="F474" s="117">
        <f>一覧!Y472</f>
        <v>0</v>
      </c>
      <c r="G474" s="106">
        <f>一覧!Z472</f>
        <v>0</v>
      </c>
      <c r="H474" s="107">
        <f>一覧!AA472</f>
        <v>0</v>
      </c>
      <c r="I474" s="115">
        <f>一覧!AC472</f>
        <v>0</v>
      </c>
    </row>
    <row r="475" spans="1:9" x14ac:dyDescent="0.15">
      <c r="A475" s="103">
        <f>一覧!I473</f>
        <v>0</v>
      </c>
      <c r="B475" s="103">
        <f>一覧!J473</f>
        <v>0</v>
      </c>
      <c r="C475" s="103">
        <f>一覧!L473</f>
        <v>0</v>
      </c>
      <c r="D475" s="104">
        <v>468</v>
      </c>
      <c r="E475" s="105">
        <f>一覧!W473</f>
        <v>0</v>
      </c>
      <c r="F475" s="117">
        <f>一覧!Y473</f>
        <v>0</v>
      </c>
      <c r="G475" s="106">
        <f>一覧!Z473</f>
        <v>0</v>
      </c>
      <c r="H475" s="107">
        <f>一覧!AA473</f>
        <v>0</v>
      </c>
      <c r="I475" s="115">
        <f>一覧!AC473</f>
        <v>0</v>
      </c>
    </row>
    <row r="476" spans="1:9" x14ac:dyDescent="0.15">
      <c r="A476" s="103">
        <f>一覧!I474</f>
        <v>0</v>
      </c>
      <c r="B476" s="103">
        <f>一覧!J474</f>
        <v>0</v>
      </c>
      <c r="C476" s="103">
        <f>一覧!L474</f>
        <v>0</v>
      </c>
      <c r="D476" s="104">
        <v>469</v>
      </c>
      <c r="E476" s="105">
        <f>一覧!W474</f>
        <v>0</v>
      </c>
      <c r="F476" s="117">
        <f>一覧!Y474</f>
        <v>0</v>
      </c>
      <c r="G476" s="106">
        <f>一覧!Z474</f>
        <v>0</v>
      </c>
      <c r="H476" s="107">
        <f>一覧!AA474</f>
        <v>0</v>
      </c>
      <c r="I476" s="115">
        <f>一覧!AC474</f>
        <v>0</v>
      </c>
    </row>
    <row r="477" spans="1:9" x14ac:dyDescent="0.15">
      <c r="A477" s="103">
        <f>一覧!I475</f>
        <v>0</v>
      </c>
      <c r="B477" s="103">
        <f>一覧!J475</f>
        <v>0</v>
      </c>
      <c r="C477" s="103">
        <f>一覧!L475</f>
        <v>0</v>
      </c>
      <c r="D477" s="104">
        <v>470</v>
      </c>
      <c r="E477" s="105">
        <f>一覧!W475</f>
        <v>0</v>
      </c>
      <c r="F477" s="117">
        <f>一覧!Y475</f>
        <v>0</v>
      </c>
      <c r="G477" s="106">
        <f>一覧!Z475</f>
        <v>0</v>
      </c>
      <c r="H477" s="107">
        <f>一覧!AA475</f>
        <v>0</v>
      </c>
      <c r="I477" s="115">
        <f>一覧!AC475</f>
        <v>0</v>
      </c>
    </row>
    <row r="478" spans="1:9" x14ac:dyDescent="0.15">
      <c r="A478" s="103">
        <f>一覧!I476</f>
        <v>0</v>
      </c>
      <c r="B478" s="103">
        <f>一覧!J476</f>
        <v>0</v>
      </c>
      <c r="C478" s="103">
        <f>一覧!L476</f>
        <v>0</v>
      </c>
      <c r="D478" s="104">
        <v>471</v>
      </c>
      <c r="E478" s="105">
        <f>一覧!W476</f>
        <v>0</v>
      </c>
      <c r="F478" s="117">
        <f>一覧!Y476</f>
        <v>0</v>
      </c>
      <c r="G478" s="106">
        <f>一覧!Z476</f>
        <v>0</v>
      </c>
      <c r="H478" s="107">
        <f>一覧!AA476</f>
        <v>0</v>
      </c>
      <c r="I478" s="115">
        <f>一覧!AC476</f>
        <v>0</v>
      </c>
    </row>
    <row r="479" spans="1:9" x14ac:dyDescent="0.15">
      <c r="A479" s="103">
        <f>一覧!I477</f>
        <v>0</v>
      </c>
      <c r="B479" s="103">
        <f>一覧!J477</f>
        <v>0</v>
      </c>
      <c r="C479" s="103">
        <f>一覧!L477</f>
        <v>0</v>
      </c>
      <c r="D479" s="104">
        <v>472</v>
      </c>
      <c r="E479" s="105">
        <f>一覧!W477</f>
        <v>0</v>
      </c>
      <c r="F479" s="117">
        <f>一覧!Y477</f>
        <v>0</v>
      </c>
      <c r="G479" s="106">
        <f>一覧!Z477</f>
        <v>0</v>
      </c>
      <c r="H479" s="107">
        <f>一覧!AA477</f>
        <v>0</v>
      </c>
      <c r="I479" s="115">
        <f>一覧!AC477</f>
        <v>0</v>
      </c>
    </row>
    <row r="480" spans="1:9" x14ac:dyDescent="0.15">
      <c r="A480" s="103">
        <f>一覧!I478</f>
        <v>0</v>
      </c>
      <c r="B480" s="103">
        <f>一覧!J478</f>
        <v>0</v>
      </c>
      <c r="C480" s="103">
        <f>一覧!L478</f>
        <v>0</v>
      </c>
      <c r="D480" s="104">
        <v>473</v>
      </c>
      <c r="E480" s="105">
        <f>一覧!W478</f>
        <v>0</v>
      </c>
      <c r="F480" s="117">
        <f>一覧!Y478</f>
        <v>0</v>
      </c>
      <c r="G480" s="106">
        <f>一覧!Z478</f>
        <v>0</v>
      </c>
      <c r="H480" s="107">
        <f>一覧!AA478</f>
        <v>0</v>
      </c>
      <c r="I480" s="115">
        <f>一覧!AC478</f>
        <v>0</v>
      </c>
    </row>
    <row r="481" spans="1:9" x14ac:dyDescent="0.15">
      <c r="A481" s="103">
        <f>一覧!I479</f>
        <v>0</v>
      </c>
      <c r="B481" s="103">
        <f>一覧!J479</f>
        <v>0</v>
      </c>
      <c r="C481" s="103">
        <f>一覧!L479</f>
        <v>0</v>
      </c>
      <c r="D481" s="104">
        <v>474</v>
      </c>
      <c r="E481" s="105">
        <f>一覧!W479</f>
        <v>0</v>
      </c>
      <c r="F481" s="117">
        <f>一覧!Y479</f>
        <v>0</v>
      </c>
      <c r="G481" s="106">
        <f>一覧!Z479</f>
        <v>0</v>
      </c>
      <c r="H481" s="107">
        <f>一覧!AA479</f>
        <v>0</v>
      </c>
      <c r="I481" s="115">
        <f>一覧!AC479</f>
        <v>0</v>
      </c>
    </row>
    <row r="482" spans="1:9" x14ac:dyDescent="0.15">
      <c r="A482" s="103">
        <f>一覧!I480</f>
        <v>0</v>
      </c>
      <c r="B482" s="103">
        <f>一覧!J480</f>
        <v>0</v>
      </c>
      <c r="C482" s="103">
        <f>一覧!L480</f>
        <v>0</v>
      </c>
      <c r="D482" s="104">
        <v>475</v>
      </c>
      <c r="E482" s="105">
        <f>一覧!W480</f>
        <v>0</v>
      </c>
      <c r="F482" s="117">
        <f>一覧!Y480</f>
        <v>0</v>
      </c>
      <c r="G482" s="106">
        <f>一覧!Z480</f>
        <v>0</v>
      </c>
      <c r="H482" s="107">
        <f>一覧!AA480</f>
        <v>0</v>
      </c>
      <c r="I482" s="115">
        <f>一覧!AC480</f>
        <v>0</v>
      </c>
    </row>
    <row r="483" spans="1:9" x14ac:dyDescent="0.15">
      <c r="A483" s="103">
        <f>一覧!I481</f>
        <v>0</v>
      </c>
      <c r="B483" s="103">
        <f>一覧!J481</f>
        <v>0</v>
      </c>
      <c r="C483" s="103">
        <f>一覧!L481</f>
        <v>0</v>
      </c>
      <c r="D483" s="104">
        <v>476</v>
      </c>
      <c r="E483" s="105">
        <f>一覧!W481</f>
        <v>0</v>
      </c>
      <c r="F483" s="117">
        <f>一覧!Y481</f>
        <v>0</v>
      </c>
      <c r="G483" s="106">
        <f>一覧!Z481</f>
        <v>0</v>
      </c>
      <c r="H483" s="107">
        <f>一覧!AA481</f>
        <v>0</v>
      </c>
      <c r="I483" s="115">
        <f>一覧!AC481</f>
        <v>0</v>
      </c>
    </row>
    <row r="484" spans="1:9" x14ac:dyDescent="0.15">
      <c r="A484" s="103">
        <f>一覧!I482</f>
        <v>0</v>
      </c>
      <c r="B484" s="103">
        <f>一覧!J482</f>
        <v>0</v>
      </c>
      <c r="C484" s="103">
        <f>一覧!L482</f>
        <v>0</v>
      </c>
      <c r="D484" s="104">
        <v>477</v>
      </c>
      <c r="E484" s="105">
        <f>一覧!W482</f>
        <v>0</v>
      </c>
      <c r="F484" s="117">
        <f>一覧!Y482</f>
        <v>0</v>
      </c>
      <c r="G484" s="106">
        <f>一覧!Z482</f>
        <v>0</v>
      </c>
      <c r="H484" s="107">
        <f>一覧!AA482</f>
        <v>0</v>
      </c>
      <c r="I484" s="115">
        <f>一覧!AC482</f>
        <v>0</v>
      </c>
    </row>
    <row r="485" spans="1:9" x14ac:dyDescent="0.15">
      <c r="A485" s="103">
        <f>一覧!I483</f>
        <v>0</v>
      </c>
      <c r="B485" s="103">
        <f>一覧!J483</f>
        <v>0</v>
      </c>
      <c r="C485" s="103">
        <f>一覧!L483</f>
        <v>0</v>
      </c>
      <c r="D485" s="104">
        <v>478</v>
      </c>
      <c r="E485" s="105">
        <f>一覧!W483</f>
        <v>0</v>
      </c>
      <c r="F485" s="117">
        <f>一覧!Y483</f>
        <v>0</v>
      </c>
      <c r="G485" s="106">
        <f>一覧!Z483</f>
        <v>0</v>
      </c>
      <c r="H485" s="107">
        <f>一覧!AA483</f>
        <v>0</v>
      </c>
      <c r="I485" s="115">
        <f>一覧!AC483</f>
        <v>0</v>
      </c>
    </row>
    <row r="486" spans="1:9" x14ac:dyDescent="0.15">
      <c r="A486" s="103">
        <f>一覧!I484</f>
        <v>0</v>
      </c>
      <c r="B486" s="103">
        <f>一覧!J484</f>
        <v>0</v>
      </c>
      <c r="C486" s="103">
        <f>一覧!L484</f>
        <v>0</v>
      </c>
      <c r="D486" s="104">
        <v>479</v>
      </c>
      <c r="E486" s="105">
        <f>一覧!W484</f>
        <v>0</v>
      </c>
      <c r="F486" s="117">
        <f>一覧!Y484</f>
        <v>0</v>
      </c>
      <c r="G486" s="106">
        <f>一覧!Z484</f>
        <v>0</v>
      </c>
      <c r="H486" s="107">
        <f>一覧!AA484</f>
        <v>0</v>
      </c>
      <c r="I486" s="115">
        <f>一覧!AC484</f>
        <v>0</v>
      </c>
    </row>
    <row r="487" spans="1:9" x14ac:dyDescent="0.15">
      <c r="A487" s="103">
        <f>一覧!I485</f>
        <v>0</v>
      </c>
      <c r="B487" s="103">
        <f>一覧!J485</f>
        <v>0</v>
      </c>
      <c r="C487" s="103">
        <f>一覧!L485</f>
        <v>0</v>
      </c>
      <c r="D487" s="104">
        <v>480</v>
      </c>
      <c r="E487" s="105">
        <f>一覧!W485</f>
        <v>0</v>
      </c>
      <c r="F487" s="117">
        <f>一覧!Y485</f>
        <v>0</v>
      </c>
      <c r="G487" s="106">
        <f>一覧!Z485</f>
        <v>0</v>
      </c>
      <c r="H487" s="107">
        <f>一覧!AA485</f>
        <v>0</v>
      </c>
      <c r="I487" s="115">
        <f>一覧!AC485</f>
        <v>0</v>
      </c>
    </row>
    <row r="488" spans="1:9" x14ac:dyDescent="0.15">
      <c r="A488" s="103">
        <f>一覧!I486</f>
        <v>0</v>
      </c>
      <c r="B488" s="103">
        <f>一覧!J486</f>
        <v>0</v>
      </c>
      <c r="C488" s="103">
        <f>一覧!L486</f>
        <v>0</v>
      </c>
      <c r="D488" s="104">
        <v>481</v>
      </c>
      <c r="E488" s="105">
        <f>一覧!W486</f>
        <v>0</v>
      </c>
      <c r="F488" s="117">
        <f>一覧!Y486</f>
        <v>0</v>
      </c>
      <c r="G488" s="106">
        <f>一覧!Z486</f>
        <v>0</v>
      </c>
      <c r="H488" s="107">
        <f>一覧!AA486</f>
        <v>0</v>
      </c>
      <c r="I488" s="115">
        <f>一覧!AC486</f>
        <v>0</v>
      </c>
    </row>
    <row r="489" spans="1:9" x14ac:dyDescent="0.15">
      <c r="A489" s="103">
        <f>一覧!I487</f>
        <v>0</v>
      </c>
      <c r="B489" s="103">
        <f>一覧!J487</f>
        <v>0</v>
      </c>
      <c r="C489" s="103">
        <f>一覧!L487</f>
        <v>0</v>
      </c>
      <c r="D489" s="104">
        <v>482</v>
      </c>
      <c r="E489" s="105">
        <f>一覧!W487</f>
        <v>0</v>
      </c>
      <c r="F489" s="117">
        <f>一覧!Y487</f>
        <v>0</v>
      </c>
      <c r="G489" s="106">
        <f>一覧!Z487</f>
        <v>0</v>
      </c>
      <c r="H489" s="107">
        <f>一覧!AA487</f>
        <v>0</v>
      </c>
      <c r="I489" s="115">
        <f>一覧!AC487</f>
        <v>0</v>
      </c>
    </row>
    <row r="490" spans="1:9" x14ac:dyDescent="0.15">
      <c r="A490" s="103">
        <f>一覧!I488</f>
        <v>0</v>
      </c>
      <c r="B490" s="103">
        <f>一覧!J488</f>
        <v>0</v>
      </c>
      <c r="C490" s="103">
        <f>一覧!L488</f>
        <v>0</v>
      </c>
      <c r="D490" s="104">
        <v>483</v>
      </c>
      <c r="E490" s="105">
        <f>一覧!W488</f>
        <v>0</v>
      </c>
      <c r="F490" s="117">
        <f>一覧!Y488</f>
        <v>0</v>
      </c>
      <c r="G490" s="106">
        <f>一覧!Z488</f>
        <v>0</v>
      </c>
      <c r="H490" s="107">
        <f>一覧!AA488</f>
        <v>0</v>
      </c>
      <c r="I490" s="115">
        <f>一覧!AC488</f>
        <v>0</v>
      </c>
    </row>
    <row r="491" spans="1:9" x14ac:dyDescent="0.15">
      <c r="A491" s="103">
        <f>一覧!I489</f>
        <v>0</v>
      </c>
      <c r="B491" s="103">
        <f>一覧!J489</f>
        <v>0</v>
      </c>
      <c r="C491" s="103">
        <f>一覧!L489</f>
        <v>0</v>
      </c>
      <c r="D491" s="104">
        <v>484</v>
      </c>
      <c r="E491" s="105">
        <f>一覧!W489</f>
        <v>0</v>
      </c>
      <c r="F491" s="117">
        <f>一覧!Y489</f>
        <v>0</v>
      </c>
      <c r="G491" s="106">
        <f>一覧!Z489</f>
        <v>0</v>
      </c>
      <c r="H491" s="107">
        <f>一覧!AA489</f>
        <v>0</v>
      </c>
      <c r="I491" s="115">
        <f>一覧!AC489</f>
        <v>0</v>
      </c>
    </row>
    <row r="492" spans="1:9" x14ac:dyDescent="0.15">
      <c r="A492" s="103">
        <f>一覧!I490</f>
        <v>0</v>
      </c>
      <c r="B492" s="103">
        <f>一覧!J490</f>
        <v>0</v>
      </c>
      <c r="C492" s="103">
        <f>一覧!L490</f>
        <v>0</v>
      </c>
      <c r="D492" s="104">
        <v>485</v>
      </c>
      <c r="E492" s="105">
        <f>一覧!W490</f>
        <v>0</v>
      </c>
      <c r="F492" s="117">
        <f>一覧!Y490</f>
        <v>0</v>
      </c>
      <c r="G492" s="106">
        <f>一覧!Z490</f>
        <v>0</v>
      </c>
      <c r="H492" s="107">
        <f>一覧!AA490</f>
        <v>0</v>
      </c>
      <c r="I492" s="115">
        <f>一覧!AC490</f>
        <v>0</v>
      </c>
    </row>
    <row r="493" spans="1:9" x14ac:dyDescent="0.15">
      <c r="A493" s="103">
        <f>一覧!I491</f>
        <v>0</v>
      </c>
      <c r="B493" s="103">
        <f>一覧!J491</f>
        <v>0</v>
      </c>
      <c r="C493" s="103">
        <f>一覧!L491</f>
        <v>0</v>
      </c>
      <c r="D493" s="104">
        <v>486</v>
      </c>
      <c r="E493" s="105">
        <f>一覧!W491</f>
        <v>0</v>
      </c>
      <c r="F493" s="117">
        <f>一覧!Y491</f>
        <v>0</v>
      </c>
      <c r="G493" s="106">
        <f>一覧!Z491</f>
        <v>0</v>
      </c>
      <c r="H493" s="107">
        <f>一覧!AA491</f>
        <v>0</v>
      </c>
      <c r="I493" s="115">
        <f>一覧!AC491</f>
        <v>0</v>
      </c>
    </row>
    <row r="494" spans="1:9" x14ac:dyDescent="0.15">
      <c r="A494" s="103">
        <f>一覧!I492</f>
        <v>0</v>
      </c>
      <c r="B494" s="103">
        <f>一覧!J492</f>
        <v>0</v>
      </c>
      <c r="C494" s="103">
        <f>一覧!L492</f>
        <v>0</v>
      </c>
      <c r="D494" s="104">
        <v>487</v>
      </c>
      <c r="E494" s="105">
        <f>一覧!W492</f>
        <v>0</v>
      </c>
      <c r="F494" s="117">
        <f>一覧!Y492</f>
        <v>0</v>
      </c>
      <c r="G494" s="106">
        <f>一覧!Z492</f>
        <v>0</v>
      </c>
      <c r="H494" s="107">
        <f>一覧!AA492</f>
        <v>0</v>
      </c>
      <c r="I494" s="115">
        <f>一覧!AC492</f>
        <v>0</v>
      </c>
    </row>
    <row r="495" spans="1:9" x14ac:dyDescent="0.15">
      <c r="A495" s="103">
        <f>一覧!I493</f>
        <v>0</v>
      </c>
      <c r="B495" s="103">
        <f>一覧!J493</f>
        <v>0</v>
      </c>
      <c r="C495" s="103">
        <f>一覧!L493</f>
        <v>0</v>
      </c>
      <c r="D495" s="104">
        <v>488</v>
      </c>
      <c r="E495" s="105">
        <f>一覧!W493</f>
        <v>0</v>
      </c>
      <c r="F495" s="117">
        <f>一覧!Y493</f>
        <v>0</v>
      </c>
      <c r="G495" s="106">
        <f>一覧!Z493</f>
        <v>0</v>
      </c>
      <c r="H495" s="107">
        <f>一覧!AA493</f>
        <v>0</v>
      </c>
      <c r="I495" s="115">
        <f>一覧!AC493</f>
        <v>0</v>
      </c>
    </row>
    <row r="496" spans="1:9" x14ac:dyDescent="0.15">
      <c r="A496" s="103">
        <f>一覧!I494</f>
        <v>0</v>
      </c>
      <c r="B496" s="103">
        <f>一覧!J494</f>
        <v>0</v>
      </c>
      <c r="C496" s="103">
        <f>一覧!L494</f>
        <v>0</v>
      </c>
      <c r="D496" s="104">
        <v>489</v>
      </c>
      <c r="E496" s="105">
        <f>一覧!W494</f>
        <v>0</v>
      </c>
      <c r="F496" s="117">
        <f>一覧!Y494</f>
        <v>0</v>
      </c>
      <c r="G496" s="106">
        <f>一覧!Z494</f>
        <v>0</v>
      </c>
      <c r="H496" s="107">
        <f>一覧!AA494</f>
        <v>0</v>
      </c>
      <c r="I496" s="115">
        <f>一覧!AC494</f>
        <v>0</v>
      </c>
    </row>
    <row r="497" spans="1:9" x14ac:dyDescent="0.15">
      <c r="A497" s="103">
        <f>一覧!I495</f>
        <v>0</v>
      </c>
      <c r="B497" s="103">
        <f>一覧!J495</f>
        <v>0</v>
      </c>
      <c r="C497" s="103">
        <f>一覧!L495</f>
        <v>0</v>
      </c>
      <c r="D497" s="104">
        <v>490</v>
      </c>
      <c r="E497" s="105">
        <f>一覧!W495</f>
        <v>0</v>
      </c>
      <c r="F497" s="117">
        <f>一覧!Y495</f>
        <v>0</v>
      </c>
      <c r="G497" s="106">
        <f>一覧!Z495</f>
        <v>0</v>
      </c>
      <c r="H497" s="107">
        <f>一覧!AA495</f>
        <v>0</v>
      </c>
      <c r="I497" s="115">
        <f>一覧!AC495</f>
        <v>0</v>
      </c>
    </row>
    <row r="498" spans="1:9" x14ac:dyDescent="0.15">
      <c r="A498" s="103">
        <f>一覧!I496</f>
        <v>0</v>
      </c>
      <c r="B498" s="103">
        <f>一覧!J496</f>
        <v>0</v>
      </c>
      <c r="C498" s="103">
        <f>一覧!L496</f>
        <v>0</v>
      </c>
      <c r="D498" s="104">
        <v>491</v>
      </c>
      <c r="E498" s="105">
        <f>一覧!W496</f>
        <v>0</v>
      </c>
      <c r="F498" s="117">
        <f>一覧!Y496</f>
        <v>0</v>
      </c>
      <c r="G498" s="106">
        <f>一覧!Z496</f>
        <v>0</v>
      </c>
      <c r="H498" s="107">
        <f>一覧!AA496</f>
        <v>0</v>
      </c>
      <c r="I498" s="115">
        <f>一覧!AC496</f>
        <v>0</v>
      </c>
    </row>
    <row r="499" spans="1:9" x14ac:dyDescent="0.15">
      <c r="A499" s="103">
        <f>一覧!I497</f>
        <v>0</v>
      </c>
      <c r="B499" s="103">
        <f>一覧!J497</f>
        <v>0</v>
      </c>
      <c r="C499" s="103">
        <f>一覧!L497</f>
        <v>0</v>
      </c>
      <c r="D499" s="104">
        <v>492</v>
      </c>
      <c r="E499" s="105">
        <f>一覧!W497</f>
        <v>0</v>
      </c>
      <c r="F499" s="117">
        <f>一覧!Y497</f>
        <v>0</v>
      </c>
      <c r="G499" s="106">
        <f>一覧!Z497</f>
        <v>0</v>
      </c>
      <c r="H499" s="107">
        <f>一覧!AA497</f>
        <v>0</v>
      </c>
      <c r="I499" s="115">
        <f>一覧!AC497</f>
        <v>0</v>
      </c>
    </row>
    <row r="500" spans="1:9" x14ac:dyDescent="0.15">
      <c r="A500" s="103">
        <f>一覧!I498</f>
        <v>0</v>
      </c>
      <c r="B500" s="103">
        <f>一覧!J498</f>
        <v>0</v>
      </c>
      <c r="C500" s="103">
        <f>一覧!L498</f>
        <v>0</v>
      </c>
      <c r="D500" s="104">
        <v>493</v>
      </c>
      <c r="E500" s="105">
        <f>一覧!W498</f>
        <v>0</v>
      </c>
      <c r="F500" s="117">
        <f>一覧!Y498</f>
        <v>0</v>
      </c>
      <c r="G500" s="106">
        <f>一覧!Z498</f>
        <v>0</v>
      </c>
      <c r="H500" s="107">
        <f>一覧!AA498</f>
        <v>0</v>
      </c>
      <c r="I500" s="115">
        <f>一覧!AC498</f>
        <v>0</v>
      </c>
    </row>
    <row r="501" spans="1:9" x14ac:dyDescent="0.15">
      <c r="A501" s="103">
        <f>一覧!I499</f>
        <v>0</v>
      </c>
      <c r="B501" s="103">
        <f>一覧!J499</f>
        <v>0</v>
      </c>
      <c r="C501" s="103">
        <f>一覧!L499</f>
        <v>0</v>
      </c>
      <c r="D501" s="104">
        <v>494</v>
      </c>
      <c r="E501" s="105">
        <f>一覧!W499</f>
        <v>0</v>
      </c>
      <c r="F501" s="117">
        <f>一覧!Y499</f>
        <v>0</v>
      </c>
      <c r="G501" s="106">
        <f>一覧!Z499</f>
        <v>0</v>
      </c>
      <c r="H501" s="107">
        <f>一覧!AA499</f>
        <v>0</v>
      </c>
      <c r="I501" s="115">
        <f>一覧!AC499</f>
        <v>0</v>
      </c>
    </row>
    <row r="502" spans="1:9" x14ac:dyDescent="0.15">
      <c r="A502" s="103">
        <f>一覧!I500</f>
        <v>0</v>
      </c>
      <c r="B502" s="103">
        <f>一覧!J500</f>
        <v>0</v>
      </c>
      <c r="C502" s="103">
        <f>一覧!L500</f>
        <v>0</v>
      </c>
      <c r="D502" s="104">
        <v>495</v>
      </c>
      <c r="E502" s="105">
        <f>一覧!W500</f>
        <v>0</v>
      </c>
      <c r="F502" s="117">
        <f>一覧!Y500</f>
        <v>0</v>
      </c>
      <c r="G502" s="106">
        <f>一覧!Z500</f>
        <v>0</v>
      </c>
      <c r="H502" s="107">
        <f>一覧!AA500</f>
        <v>0</v>
      </c>
      <c r="I502" s="115">
        <f>一覧!AC500</f>
        <v>0</v>
      </c>
    </row>
    <row r="503" spans="1:9" x14ac:dyDescent="0.15">
      <c r="A503" s="103">
        <f>一覧!I501</f>
        <v>0</v>
      </c>
      <c r="B503" s="103">
        <f>一覧!J501</f>
        <v>0</v>
      </c>
      <c r="C503" s="103">
        <f>一覧!L501</f>
        <v>0</v>
      </c>
      <c r="D503" s="104">
        <v>496</v>
      </c>
      <c r="E503" s="105">
        <f>一覧!W501</f>
        <v>0</v>
      </c>
      <c r="F503" s="117">
        <f>一覧!Y501</f>
        <v>0</v>
      </c>
      <c r="G503" s="106">
        <f>一覧!Z501</f>
        <v>0</v>
      </c>
      <c r="H503" s="107">
        <f>一覧!AA501</f>
        <v>0</v>
      </c>
      <c r="I503" s="115">
        <f>一覧!AC501</f>
        <v>0</v>
      </c>
    </row>
    <row r="504" spans="1:9" x14ac:dyDescent="0.15">
      <c r="A504" s="103">
        <f>一覧!I502</f>
        <v>0</v>
      </c>
      <c r="B504" s="103">
        <f>一覧!J502</f>
        <v>0</v>
      </c>
      <c r="C504" s="103">
        <f>一覧!L502</f>
        <v>0</v>
      </c>
      <c r="D504" s="104">
        <v>497</v>
      </c>
      <c r="E504" s="105">
        <f>一覧!W502</f>
        <v>0</v>
      </c>
      <c r="F504" s="117">
        <f>一覧!Y502</f>
        <v>0</v>
      </c>
      <c r="G504" s="106">
        <f>一覧!Z502</f>
        <v>0</v>
      </c>
      <c r="H504" s="107">
        <f>一覧!AA502</f>
        <v>0</v>
      </c>
      <c r="I504" s="115">
        <f>一覧!AC502</f>
        <v>0</v>
      </c>
    </row>
    <row r="505" spans="1:9" x14ac:dyDescent="0.15">
      <c r="A505" s="103">
        <f>一覧!I503</f>
        <v>0</v>
      </c>
      <c r="B505" s="103">
        <f>一覧!J503</f>
        <v>0</v>
      </c>
      <c r="C505" s="103">
        <f>一覧!L503</f>
        <v>0</v>
      </c>
      <c r="D505" s="104">
        <v>498</v>
      </c>
      <c r="E505" s="105">
        <f>一覧!W503</f>
        <v>0</v>
      </c>
      <c r="F505" s="117">
        <f>一覧!Y503</f>
        <v>0</v>
      </c>
      <c r="G505" s="106">
        <f>一覧!Z503</f>
        <v>0</v>
      </c>
      <c r="H505" s="107">
        <f>一覧!AA503</f>
        <v>0</v>
      </c>
      <c r="I505" s="115">
        <f>一覧!AC503</f>
        <v>0</v>
      </c>
    </row>
    <row r="506" spans="1:9" x14ac:dyDescent="0.15">
      <c r="A506" s="103">
        <f>一覧!I504</f>
        <v>0</v>
      </c>
      <c r="B506" s="103">
        <f>一覧!J504</f>
        <v>0</v>
      </c>
      <c r="C506" s="103">
        <f>一覧!L504</f>
        <v>0</v>
      </c>
      <c r="D506" s="104">
        <v>499</v>
      </c>
      <c r="E506" s="105">
        <f>一覧!W504</f>
        <v>0</v>
      </c>
      <c r="F506" s="117">
        <f>一覧!Y504</f>
        <v>0</v>
      </c>
      <c r="G506" s="106">
        <f>一覧!Z504</f>
        <v>0</v>
      </c>
      <c r="H506" s="107">
        <f>一覧!AA504</f>
        <v>0</v>
      </c>
      <c r="I506" s="115">
        <f>一覧!AC504</f>
        <v>0</v>
      </c>
    </row>
    <row r="507" spans="1:9" x14ac:dyDescent="0.15">
      <c r="A507" s="103">
        <f>一覧!I505</f>
        <v>0</v>
      </c>
      <c r="B507" s="103">
        <f>一覧!J505</f>
        <v>0</v>
      </c>
      <c r="C507" s="103">
        <f>一覧!L505</f>
        <v>0</v>
      </c>
      <c r="D507" s="104">
        <v>500</v>
      </c>
      <c r="E507" s="105">
        <f>一覧!W505</f>
        <v>0</v>
      </c>
      <c r="F507" s="117">
        <f>一覧!Y505</f>
        <v>0</v>
      </c>
      <c r="G507" s="106">
        <f>一覧!Z505</f>
        <v>0</v>
      </c>
      <c r="H507" s="107">
        <f>一覧!AA505</f>
        <v>0</v>
      </c>
      <c r="I507" s="115">
        <f>一覧!AC505</f>
        <v>0</v>
      </c>
    </row>
    <row r="508" spans="1:9" x14ac:dyDescent="0.15">
      <c r="A508" s="103">
        <f>一覧!I506</f>
        <v>0</v>
      </c>
      <c r="B508" s="103">
        <f>一覧!J506</f>
        <v>0</v>
      </c>
      <c r="C508" s="103">
        <f>一覧!L506</f>
        <v>0</v>
      </c>
      <c r="D508" s="104">
        <v>501</v>
      </c>
      <c r="E508" s="105">
        <f>一覧!W506</f>
        <v>0</v>
      </c>
      <c r="F508" s="117">
        <f>一覧!Y506</f>
        <v>0</v>
      </c>
      <c r="G508" s="106">
        <f>一覧!Z506</f>
        <v>0</v>
      </c>
      <c r="H508" s="107">
        <f>一覧!AA506</f>
        <v>0</v>
      </c>
      <c r="I508" s="115">
        <f>一覧!AC506</f>
        <v>0</v>
      </c>
    </row>
    <row r="509" spans="1:9" x14ac:dyDescent="0.15">
      <c r="A509" s="103">
        <f>一覧!I507</f>
        <v>0</v>
      </c>
      <c r="B509" s="103">
        <f>一覧!J507</f>
        <v>0</v>
      </c>
      <c r="C509" s="103">
        <f>一覧!L507</f>
        <v>0</v>
      </c>
      <c r="D509" s="104">
        <v>502</v>
      </c>
      <c r="E509" s="105">
        <f>一覧!W507</f>
        <v>0</v>
      </c>
      <c r="F509" s="117">
        <f>一覧!Y507</f>
        <v>0</v>
      </c>
      <c r="G509" s="106">
        <f>一覧!Z507</f>
        <v>0</v>
      </c>
      <c r="H509" s="107">
        <f>一覧!AA507</f>
        <v>0</v>
      </c>
      <c r="I509" s="115">
        <f>一覧!AC507</f>
        <v>0</v>
      </c>
    </row>
    <row r="510" spans="1:9" x14ac:dyDescent="0.15">
      <c r="A510" s="103">
        <f>一覧!I508</f>
        <v>0</v>
      </c>
      <c r="B510" s="103">
        <f>一覧!J508</f>
        <v>0</v>
      </c>
      <c r="C510" s="103">
        <f>一覧!L508</f>
        <v>0</v>
      </c>
      <c r="D510" s="104">
        <v>503</v>
      </c>
      <c r="E510" s="105">
        <f>一覧!W508</f>
        <v>0</v>
      </c>
      <c r="F510" s="117">
        <f>一覧!Y508</f>
        <v>0</v>
      </c>
      <c r="G510" s="106">
        <f>一覧!Z508</f>
        <v>0</v>
      </c>
      <c r="H510" s="107">
        <f>一覧!AA508</f>
        <v>0</v>
      </c>
      <c r="I510" s="115">
        <f>一覧!AC508</f>
        <v>0</v>
      </c>
    </row>
    <row r="511" spans="1:9" x14ac:dyDescent="0.15">
      <c r="A511" s="103">
        <f>一覧!I509</f>
        <v>0</v>
      </c>
      <c r="B511" s="103">
        <f>一覧!J509</f>
        <v>0</v>
      </c>
      <c r="C511" s="103">
        <f>一覧!L509</f>
        <v>0</v>
      </c>
      <c r="D511" s="104">
        <v>504</v>
      </c>
      <c r="E511" s="105">
        <f>一覧!W509</f>
        <v>0</v>
      </c>
      <c r="F511" s="117">
        <f>一覧!Y509</f>
        <v>0</v>
      </c>
      <c r="G511" s="106">
        <f>一覧!Z509</f>
        <v>0</v>
      </c>
      <c r="H511" s="107">
        <f>一覧!AA509</f>
        <v>0</v>
      </c>
      <c r="I511" s="115">
        <f>一覧!AC509</f>
        <v>0</v>
      </c>
    </row>
    <row r="512" spans="1:9" x14ac:dyDescent="0.15">
      <c r="A512" s="103">
        <f>一覧!I510</f>
        <v>0</v>
      </c>
      <c r="B512" s="103">
        <f>一覧!J510</f>
        <v>0</v>
      </c>
      <c r="C512" s="103">
        <f>一覧!L510</f>
        <v>0</v>
      </c>
      <c r="D512" s="104">
        <v>505</v>
      </c>
      <c r="E512" s="105">
        <f>一覧!W510</f>
        <v>0</v>
      </c>
      <c r="F512" s="117">
        <f>一覧!Y510</f>
        <v>0</v>
      </c>
      <c r="G512" s="106">
        <f>一覧!Z510</f>
        <v>0</v>
      </c>
      <c r="H512" s="107">
        <f>一覧!AA510</f>
        <v>0</v>
      </c>
      <c r="I512" s="115">
        <f>一覧!AC510</f>
        <v>0</v>
      </c>
    </row>
    <row r="513" spans="1:9" x14ac:dyDescent="0.15">
      <c r="A513" s="103">
        <f>一覧!I511</f>
        <v>0</v>
      </c>
      <c r="B513" s="103">
        <f>一覧!J511</f>
        <v>0</v>
      </c>
      <c r="C513" s="103">
        <f>一覧!L511</f>
        <v>0</v>
      </c>
      <c r="D513" s="104">
        <v>506</v>
      </c>
      <c r="E513" s="105">
        <f>一覧!W511</f>
        <v>0</v>
      </c>
      <c r="F513" s="117">
        <f>一覧!Y511</f>
        <v>0</v>
      </c>
      <c r="G513" s="106">
        <f>一覧!Z511</f>
        <v>0</v>
      </c>
      <c r="H513" s="107">
        <f>一覧!AA511</f>
        <v>0</v>
      </c>
      <c r="I513" s="115">
        <f>一覧!AC511</f>
        <v>0</v>
      </c>
    </row>
    <row r="514" spans="1:9" x14ac:dyDescent="0.15">
      <c r="A514" s="103">
        <f>一覧!I512</f>
        <v>0</v>
      </c>
      <c r="B514" s="103">
        <f>一覧!J512</f>
        <v>0</v>
      </c>
      <c r="C514" s="103">
        <f>一覧!L512</f>
        <v>0</v>
      </c>
      <c r="D514" s="104">
        <v>507</v>
      </c>
      <c r="E514" s="105">
        <f>一覧!W512</f>
        <v>0</v>
      </c>
      <c r="F514" s="117">
        <f>一覧!Y512</f>
        <v>0</v>
      </c>
      <c r="G514" s="106">
        <f>一覧!Z512</f>
        <v>0</v>
      </c>
      <c r="H514" s="107">
        <f>一覧!AA512</f>
        <v>0</v>
      </c>
      <c r="I514" s="115">
        <f>一覧!AC512</f>
        <v>0</v>
      </c>
    </row>
    <row r="515" spans="1:9" x14ac:dyDescent="0.15">
      <c r="A515" s="103">
        <f>一覧!I513</f>
        <v>0</v>
      </c>
      <c r="B515" s="103">
        <f>一覧!J513</f>
        <v>0</v>
      </c>
      <c r="C515" s="103">
        <f>一覧!L513</f>
        <v>0</v>
      </c>
      <c r="D515" s="104">
        <v>508</v>
      </c>
      <c r="E515" s="105">
        <f>一覧!W513</f>
        <v>0</v>
      </c>
      <c r="F515" s="117">
        <f>一覧!Y513</f>
        <v>0</v>
      </c>
      <c r="G515" s="106">
        <f>一覧!Z513</f>
        <v>0</v>
      </c>
      <c r="H515" s="107">
        <f>一覧!AA513</f>
        <v>0</v>
      </c>
      <c r="I515" s="115">
        <f>一覧!AC513</f>
        <v>0</v>
      </c>
    </row>
    <row r="516" spans="1:9" x14ac:dyDescent="0.15">
      <c r="A516" s="103">
        <f>一覧!I514</f>
        <v>0</v>
      </c>
      <c r="B516" s="103">
        <f>一覧!J514</f>
        <v>0</v>
      </c>
      <c r="C516" s="103">
        <f>一覧!L514</f>
        <v>0</v>
      </c>
      <c r="D516" s="104">
        <v>509</v>
      </c>
      <c r="E516" s="105">
        <f>一覧!W514</f>
        <v>0</v>
      </c>
      <c r="F516" s="117">
        <f>一覧!Y514</f>
        <v>0</v>
      </c>
      <c r="G516" s="106">
        <f>一覧!Z514</f>
        <v>0</v>
      </c>
      <c r="H516" s="107">
        <f>一覧!AA514</f>
        <v>0</v>
      </c>
      <c r="I516" s="115">
        <f>一覧!AC514</f>
        <v>0</v>
      </c>
    </row>
    <row r="517" spans="1:9" x14ac:dyDescent="0.15">
      <c r="A517" s="103">
        <f>一覧!I515</f>
        <v>0</v>
      </c>
      <c r="B517" s="103">
        <f>一覧!J515</f>
        <v>0</v>
      </c>
      <c r="C517" s="103">
        <f>一覧!L515</f>
        <v>0</v>
      </c>
      <c r="D517" s="104">
        <v>510</v>
      </c>
      <c r="E517" s="105">
        <f>一覧!W515</f>
        <v>0</v>
      </c>
      <c r="F517" s="117">
        <f>一覧!Y515</f>
        <v>0</v>
      </c>
      <c r="G517" s="106">
        <f>一覧!Z515</f>
        <v>0</v>
      </c>
      <c r="H517" s="107">
        <f>一覧!AA515</f>
        <v>0</v>
      </c>
      <c r="I517" s="115">
        <f>一覧!AC515</f>
        <v>0</v>
      </c>
    </row>
    <row r="518" spans="1:9" x14ac:dyDescent="0.15">
      <c r="A518" s="103">
        <f>一覧!I516</f>
        <v>0</v>
      </c>
      <c r="B518" s="103">
        <f>一覧!J516</f>
        <v>0</v>
      </c>
      <c r="C518" s="103">
        <f>一覧!L516</f>
        <v>0</v>
      </c>
      <c r="D518" s="104">
        <v>511</v>
      </c>
      <c r="E518" s="105">
        <f>一覧!W516</f>
        <v>0</v>
      </c>
      <c r="F518" s="117">
        <f>一覧!Y516</f>
        <v>0</v>
      </c>
      <c r="G518" s="106">
        <f>一覧!Z516</f>
        <v>0</v>
      </c>
      <c r="H518" s="107">
        <f>一覧!AA516</f>
        <v>0</v>
      </c>
      <c r="I518" s="115">
        <f>一覧!AC516</f>
        <v>0</v>
      </c>
    </row>
    <row r="519" spans="1:9" x14ac:dyDescent="0.15">
      <c r="A519" s="103">
        <f>一覧!I517</f>
        <v>0</v>
      </c>
      <c r="B519" s="103">
        <f>一覧!J517</f>
        <v>0</v>
      </c>
      <c r="C519" s="103">
        <f>一覧!L517</f>
        <v>0</v>
      </c>
      <c r="D519" s="104">
        <v>512</v>
      </c>
      <c r="E519" s="105">
        <f>一覧!W517</f>
        <v>0</v>
      </c>
      <c r="F519" s="117">
        <f>一覧!Y517</f>
        <v>0</v>
      </c>
      <c r="G519" s="106">
        <f>一覧!Z517</f>
        <v>0</v>
      </c>
      <c r="H519" s="107">
        <f>一覧!AA517</f>
        <v>0</v>
      </c>
      <c r="I519" s="115">
        <f>一覧!AC517</f>
        <v>0</v>
      </c>
    </row>
    <row r="520" spans="1:9" x14ac:dyDescent="0.15">
      <c r="A520" s="103">
        <f>一覧!I518</f>
        <v>0</v>
      </c>
      <c r="B520" s="103">
        <f>一覧!J518</f>
        <v>0</v>
      </c>
      <c r="C520" s="103">
        <f>一覧!L518</f>
        <v>0</v>
      </c>
      <c r="D520" s="104">
        <v>513</v>
      </c>
      <c r="E520" s="105">
        <f>一覧!W518</f>
        <v>0</v>
      </c>
      <c r="F520" s="117">
        <f>一覧!Y518</f>
        <v>0</v>
      </c>
      <c r="G520" s="106">
        <f>一覧!Z518</f>
        <v>0</v>
      </c>
      <c r="H520" s="107">
        <f>一覧!AA518</f>
        <v>0</v>
      </c>
      <c r="I520" s="115">
        <f>一覧!AC518</f>
        <v>0</v>
      </c>
    </row>
    <row r="521" spans="1:9" x14ac:dyDescent="0.15">
      <c r="A521" s="103">
        <f>一覧!I519</f>
        <v>0</v>
      </c>
      <c r="B521" s="103">
        <f>一覧!J519</f>
        <v>0</v>
      </c>
      <c r="C521" s="103">
        <f>一覧!L519</f>
        <v>0</v>
      </c>
      <c r="D521" s="104">
        <v>514</v>
      </c>
      <c r="E521" s="105">
        <f>一覧!W519</f>
        <v>0</v>
      </c>
      <c r="F521" s="117">
        <f>一覧!Y519</f>
        <v>0</v>
      </c>
      <c r="G521" s="106">
        <f>一覧!Z519</f>
        <v>0</v>
      </c>
      <c r="H521" s="107">
        <f>一覧!AA519</f>
        <v>0</v>
      </c>
      <c r="I521" s="115">
        <f>一覧!AC519</f>
        <v>0</v>
      </c>
    </row>
    <row r="522" spans="1:9" x14ac:dyDescent="0.15">
      <c r="A522" s="103">
        <f>一覧!I520</f>
        <v>0</v>
      </c>
      <c r="B522" s="103">
        <f>一覧!J520</f>
        <v>0</v>
      </c>
      <c r="C522" s="103">
        <f>一覧!L520</f>
        <v>0</v>
      </c>
      <c r="D522" s="104">
        <v>515</v>
      </c>
      <c r="E522" s="105">
        <f>一覧!W520</f>
        <v>0</v>
      </c>
      <c r="F522" s="117">
        <f>一覧!Y520</f>
        <v>0</v>
      </c>
      <c r="G522" s="106">
        <f>一覧!Z520</f>
        <v>0</v>
      </c>
      <c r="H522" s="107">
        <f>一覧!AA520</f>
        <v>0</v>
      </c>
      <c r="I522" s="115">
        <f>一覧!AC520</f>
        <v>0</v>
      </c>
    </row>
    <row r="523" spans="1:9" x14ac:dyDescent="0.15">
      <c r="A523" s="103">
        <f>一覧!I521</f>
        <v>0</v>
      </c>
      <c r="B523" s="103">
        <f>一覧!J521</f>
        <v>0</v>
      </c>
      <c r="C523" s="103">
        <f>一覧!L521</f>
        <v>0</v>
      </c>
      <c r="D523" s="104">
        <v>516</v>
      </c>
      <c r="E523" s="105">
        <f>一覧!W521</f>
        <v>0</v>
      </c>
      <c r="F523" s="117">
        <f>一覧!Y521</f>
        <v>0</v>
      </c>
      <c r="G523" s="106">
        <f>一覧!Z521</f>
        <v>0</v>
      </c>
      <c r="H523" s="107">
        <f>一覧!AA521</f>
        <v>0</v>
      </c>
      <c r="I523" s="115">
        <f>一覧!AC521</f>
        <v>0</v>
      </c>
    </row>
    <row r="524" spans="1:9" x14ac:dyDescent="0.15">
      <c r="A524" s="103">
        <f>一覧!I522</f>
        <v>0</v>
      </c>
      <c r="B524" s="103">
        <f>一覧!J522</f>
        <v>0</v>
      </c>
      <c r="C524" s="103">
        <f>一覧!L522</f>
        <v>0</v>
      </c>
      <c r="D524" s="104">
        <v>517</v>
      </c>
      <c r="E524" s="105">
        <f>一覧!W522</f>
        <v>0</v>
      </c>
      <c r="F524" s="117">
        <f>一覧!Y522</f>
        <v>0</v>
      </c>
      <c r="G524" s="106">
        <f>一覧!Z522</f>
        <v>0</v>
      </c>
      <c r="H524" s="107">
        <f>一覧!AA522</f>
        <v>0</v>
      </c>
      <c r="I524" s="115">
        <f>一覧!AC522</f>
        <v>0</v>
      </c>
    </row>
    <row r="525" spans="1:9" x14ac:dyDescent="0.15">
      <c r="A525" s="103">
        <f>一覧!I523</f>
        <v>0</v>
      </c>
      <c r="B525" s="103">
        <f>一覧!J523</f>
        <v>0</v>
      </c>
      <c r="C525" s="103">
        <f>一覧!L523</f>
        <v>0</v>
      </c>
      <c r="D525" s="104">
        <v>518</v>
      </c>
      <c r="E525" s="105">
        <f>一覧!W523</f>
        <v>0</v>
      </c>
      <c r="F525" s="117">
        <f>一覧!Y523</f>
        <v>0</v>
      </c>
      <c r="G525" s="106">
        <f>一覧!Z523</f>
        <v>0</v>
      </c>
      <c r="H525" s="107">
        <f>一覧!AA523</f>
        <v>0</v>
      </c>
      <c r="I525" s="115">
        <f>一覧!AC523</f>
        <v>0</v>
      </c>
    </row>
    <row r="526" spans="1:9" x14ac:dyDescent="0.15">
      <c r="A526" s="103">
        <f>一覧!I524</f>
        <v>0</v>
      </c>
      <c r="B526" s="103">
        <f>一覧!J524</f>
        <v>0</v>
      </c>
      <c r="C526" s="103">
        <f>一覧!L524</f>
        <v>0</v>
      </c>
      <c r="D526" s="104">
        <v>519</v>
      </c>
      <c r="E526" s="105">
        <f>一覧!W524</f>
        <v>0</v>
      </c>
      <c r="F526" s="117">
        <f>一覧!Y524</f>
        <v>0</v>
      </c>
      <c r="G526" s="106">
        <f>一覧!Z524</f>
        <v>0</v>
      </c>
      <c r="H526" s="107">
        <f>一覧!AA524</f>
        <v>0</v>
      </c>
      <c r="I526" s="115">
        <f>一覧!AC524</f>
        <v>0</v>
      </c>
    </row>
    <row r="527" spans="1:9" x14ac:dyDescent="0.15">
      <c r="A527" s="103">
        <f>一覧!I525</f>
        <v>0</v>
      </c>
      <c r="B527" s="103">
        <f>一覧!J525</f>
        <v>0</v>
      </c>
      <c r="C527" s="103">
        <f>一覧!L525</f>
        <v>0</v>
      </c>
      <c r="D527" s="104">
        <v>520</v>
      </c>
      <c r="E527" s="105">
        <f>一覧!W525</f>
        <v>0</v>
      </c>
      <c r="F527" s="117">
        <f>一覧!Y525</f>
        <v>0</v>
      </c>
      <c r="G527" s="106">
        <f>一覧!Z525</f>
        <v>0</v>
      </c>
      <c r="H527" s="107">
        <f>一覧!AA525</f>
        <v>0</v>
      </c>
      <c r="I527" s="115">
        <f>一覧!AC525</f>
        <v>0</v>
      </c>
    </row>
    <row r="528" spans="1:9" x14ac:dyDescent="0.15">
      <c r="A528" s="103">
        <f>一覧!I526</f>
        <v>0</v>
      </c>
      <c r="B528" s="103">
        <f>一覧!J526</f>
        <v>0</v>
      </c>
      <c r="C528" s="103">
        <f>一覧!L526</f>
        <v>0</v>
      </c>
      <c r="D528" s="104">
        <v>521</v>
      </c>
      <c r="E528" s="105">
        <f>一覧!W526</f>
        <v>0</v>
      </c>
      <c r="F528" s="117">
        <f>一覧!Y526</f>
        <v>0</v>
      </c>
      <c r="G528" s="106">
        <f>一覧!Z526</f>
        <v>0</v>
      </c>
      <c r="H528" s="107">
        <f>一覧!AA526</f>
        <v>0</v>
      </c>
      <c r="I528" s="115">
        <f>一覧!AC526</f>
        <v>0</v>
      </c>
    </row>
    <row r="529" spans="1:9" x14ac:dyDescent="0.15">
      <c r="A529" s="103">
        <f>一覧!I527</f>
        <v>0</v>
      </c>
      <c r="B529" s="103">
        <f>一覧!J527</f>
        <v>0</v>
      </c>
      <c r="C529" s="103">
        <f>一覧!L527</f>
        <v>0</v>
      </c>
      <c r="D529" s="104">
        <v>522</v>
      </c>
      <c r="E529" s="105">
        <f>一覧!W527</f>
        <v>0</v>
      </c>
      <c r="F529" s="117">
        <f>一覧!Y527</f>
        <v>0</v>
      </c>
      <c r="G529" s="106">
        <f>一覧!Z527</f>
        <v>0</v>
      </c>
      <c r="H529" s="107">
        <f>一覧!AA527</f>
        <v>0</v>
      </c>
      <c r="I529" s="115">
        <f>一覧!AC527</f>
        <v>0</v>
      </c>
    </row>
    <row r="530" spans="1:9" x14ac:dyDescent="0.15">
      <c r="A530" s="103">
        <f>一覧!I528</f>
        <v>0</v>
      </c>
      <c r="B530" s="103">
        <f>一覧!J528</f>
        <v>0</v>
      </c>
      <c r="C530" s="103">
        <f>一覧!L528</f>
        <v>0</v>
      </c>
      <c r="D530" s="104">
        <v>523</v>
      </c>
      <c r="E530" s="105">
        <f>一覧!W528</f>
        <v>0</v>
      </c>
      <c r="F530" s="117">
        <f>一覧!Y528</f>
        <v>0</v>
      </c>
      <c r="G530" s="106">
        <f>一覧!Z528</f>
        <v>0</v>
      </c>
      <c r="H530" s="107">
        <f>一覧!AA528</f>
        <v>0</v>
      </c>
      <c r="I530" s="115">
        <f>一覧!AC528</f>
        <v>0</v>
      </c>
    </row>
    <row r="531" spans="1:9" x14ac:dyDescent="0.15">
      <c r="A531" s="103">
        <f>一覧!I529</f>
        <v>0</v>
      </c>
      <c r="B531" s="103">
        <f>一覧!J529</f>
        <v>0</v>
      </c>
      <c r="C531" s="103">
        <f>一覧!L529</f>
        <v>0</v>
      </c>
      <c r="D531" s="104">
        <v>524</v>
      </c>
      <c r="E531" s="105">
        <f>一覧!W529</f>
        <v>0</v>
      </c>
      <c r="F531" s="117">
        <f>一覧!Y529</f>
        <v>0</v>
      </c>
      <c r="G531" s="106">
        <f>一覧!Z529</f>
        <v>0</v>
      </c>
      <c r="H531" s="107">
        <f>一覧!AA529</f>
        <v>0</v>
      </c>
      <c r="I531" s="115">
        <f>一覧!AC529</f>
        <v>0</v>
      </c>
    </row>
    <row r="532" spans="1:9" x14ac:dyDescent="0.15">
      <c r="A532" s="103">
        <f>一覧!I530</f>
        <v>0</v>
      </c>
      <c r="B532" s="103">
        <f>一覧!J530</f>
        <v>0</v>
      </c>
      <c r="C532" s="103">
        <f>一覧!L530</f>
        <v>0</v>
      </c>
      <c r="D532" s="104">
        <v>525</v>
      </c>
      <c r="E532" s="105">
        <f>一覧!W530</f>
        <v>0</v>
      </c>
      <c r="F532" s="117">
        <f>一覧!Y530</f>
        <v>0</v>
      </c>
      <c r="G532" s="106">
        <f>一覧!Z530</f>
        <v>0</v>
      </c>
      <c r="H532" s="107">
        <f>一覧!AA530</f>
        <v>0</v>
      </c>
      <c r="I532" s="115">
        <f>一覧!AC530</f>
        <v>0</v>
      </c>
    </row>
    <row r="533" spans="1:9" x14ac:dyDescent="0.15">
      <c r="A533" s="103">
        <f>一覧!I531</f>
        <v>0</v>
      </c>
      <c r="B533" s="103">
        <f>一覧!J531</f>
        <v>0</v>
      </c>
      <c r="C533" s="103">
        <f>一覧!L531</f>
        <v>0</v>
      </c>
      <c r="D533" s="104">
        <v>526</v>
      </c>
      <c r="E533" s="105">
        <f>一覧!W531</f>
        <v>0</v>
      </c>
      <c r="F533" s="117">
        <f>一覧!Y531</f>
        <v>0</v>
      </c>
      <c r="G533" s="106">
        <f>一覧!Z531</f>
        <v>0</v>
      </c>
      <c r="H533" s="107">
        <f>一覧!AA531</f>
        <v>0</v>
      </c>
      <c r="I533" s="115">
        <f>一覧!AC531</f>
        <v>0</v>
      </c>
    </row>
    <row r="534" spans="1:9" x14ac:dyDescent="0.15">
      <c r="A534" s="103">
        <f>一覧!I532</f>
        <v>0</v>
      </c>
      <c r="B534" s="103">
        <f>一覧!J532</f>
        <v>0</v>
      </c>
      <c r="C534" s="103">
        <f>一覧!L532</f>
        <v>0</v>
      </c>
      <c r="D534" s="104">
        <v>527</v>
      </c>
      <c r="E534" s="105">
        <f>一覧!W532</f>
        <v>0</v>
      </c>
      <c r="F534" s="117">
        <f>一覧!Y532</f>
        <v>0</v>
      </c>
      <c r="G534" s="106">
        <f>一覧!Z532</f>
        <v>0</v>
      </c>
      <c r="H534" s="107">
        <f>一覧!AA532</f>
        <v>0</v>
      </c>
      <c r="I534" s="115">
        <f>一覧!AC532</f>
        <v>0</v>
      </c>
    </row>
    <row r="535" spans="1:9" x14ac:dyDescent="0.15">
      <c r="A535" s="103">
        <f>一覧!I533</f>
        <v>0</v>
      </c>
      <c r="B535" s="103">
        <f>一覧!J533</f>
        <v>0</v>
      </c>
      <c r="C535" s="103">
        <f>一覧!L533</f>
        <v>0</v>
      </c>
      <c r="D535" s="104">
        <v>528</v>
      </c>
      <c r="E535" s="105">
        <f>一覧!W533</f>
        <v>0</v>
      </c>
      <c r="F535" s="117">
        <f>一覧!Y533</f>
        <v>0</v>
      </c>
      <c r="G535" s="106">
        <f>一覧!Z533</f>
        <v>0</v>
      </c>
      <c r="H535" s="107">
        <f>一覧!AA533</f>
        <v>0</v>
      </c>
      <c r="I535" s="115">
        <f>一覧!AC533</f>
        <v>0</v>
      </c>
    </row>
    <row r="536" spans="1:9" x14ac:dyDescent="0.15">
      <c r="A536" s="103">
        <f>一覧!I534</f>
        <v>0</v>
      </c>
      <c r="B536" s="103">
        <f>一覧!J534</f>
        <v>0</v>
      </c>
      <c r="C536" s="103">
        <f>一覧!L534</f>
        <v>0</v>
      </c>
      <c r="D536" s="104">
        <v>529</v>
      </c>
      <c r="E536" s="105">
        <f>一覧!W534</f>
        <v>0</v>
      </c>
      <c r="F536" s="117">
        <f>一覧!Y534</f>
        <v>0</v>
      </c>
      <c r="G536" s="106">
        <f>一覧!Z534</f>
        <v>0</v>
      </c>
      <c r="H536" s="107">
        <f>一覧!AA534</f>
        <v>0</v>
      </c>
      <c r="I536" s="115">
        <f>一覧!AC534</f>
        <v>0</v>
      </c>
    </row>
    <row r="537" spans="1:9" x14ac:dyDescent="0.15">
      <c r="A537" s="103">
        <f>一覧!I535</f>
        <v>0</v>
      </c>
      <c r="B537" s="103">
        <f>一覧!J535</f>
        <v>0</v>
      </c>
      <c r="C537" s="103">
        <f>一覧!L535</f>
        <v>0</v>
      </c>
      <c r="D537" s="104">
        <v>530</v>
      </c>
      <c r="E537" s="105">
        <f>一覧!W535</f>
        <v>0</v>
      </c>
      <c r="F537" s="117">
        <f>一覧!Y535</f>
        <v>0</v>
      </c>
      <c r="G537" s="106">
        <f>一覧!Z535</f>
        <v>0</v>
      </c>
      <c r="H537" s="107">
        <f>一覧!AA535</f>
        <v>0</v>
      </c>
      <c r="I537" s="115">
        <f>一覧!AC535</f>
        <v>0</v>
      </c>
    </row>
    <row r="538" spans="1:9" x14ac:dyDescent="0.15">
      <c r="A538" s="103">
        <f>一覧!I536</f>
        <v>0</v>
      </c>
      <c r="B538" s="103">
        <f>一覧!J536</f>
        <v>0</v>
      </c>
      <c r="C538" s="103">
        <f>一覧!L536</f>
        <v>0</v>
      </c>
      <c r="D538" s="104">
        <v>531</v>
      </c>
      <c r="E538" s="105">
        <f>一覧!W536</f>
        <v>0</v>
      </c>
      <c r="F538" s="117">
        <f>一覧!Y536</f>
        <v>0</v>
      </c>
      <c r="G538" s="106">
        <f>一覧!Z536</f>
        <v>0</v>
      </c>
      <c r="H538" s="107">
        <f>一覧!AA536</f>
        <v>0</v>
      </c>
      <c r="I538" s="115">
        <f>一覧!AC536</f>
        <v>0</v>
      </c>
    </row>
    <row r="539" spans="1:9" x14ac:dyDescent="0.15">
      <c r="A539" s="103">
        <f>一覧!I537</f>
        <v>0</v>
      </c>
      <c r="B539" s="103">
        <f>一覧!J537</f>
        <v>0</v>
      </c>
      <c r="C539" s="103">
        <f>一覧!L537</f>
        <v>0</v>
      </c>
      <c r="D539" s="104">
        <v>532</v>
      </c>
      <c r="E539" s="105">
        <f>一覧!W537</f>
        <v>0</v>
      </c>
      <c r="F539" s="117">
        <f>一覧!Y537</f>
        <v>0</v>
      </c>
      <c r="G539" s="106">
        <f>一覧!Z537</f>
        <v>0</v>
      </c>
      <c r="H539" s="107">
        <f>一覧!AA537</f>
        <v>0</v>
      </c>
      <c r="I539" s="115">
        <f>一覧!AC537</f>
        <v>0</v>
      </c>
    </row>
    <row r="540" spans="1:9" x14ac:dyDescent="0.15">
      <c r="A540" s="103">
        <f>一覧!I538</f>
        <v>0</v>
      </c>
      <c r="B540" s="103">
        <f>一覧!J538</f>
        <v>0</v>
      </c>
      <c r="C540" s="103">
        <f>一覧!L538</f>
        <v>0</v>
      </c>
      <c r="D540" s="104">
        <v>533</v>
      </c>
      <c r="E540" s="105">
        <f>一覧!W538</f>
        <v>0</v>
      </c>
      <c r="F540" s="117">
        <f>一覧!Y538</f>
        <v>0</v>
      </c>
      <c r="G540" s="106">
        <f>一覧!Z538</f>
        <v>0</v>
      </c>
      <c r="H540" s="107">
        <f>一覧!AA538</f>
        <v>0</v>
      </c>
      <c r="I540" s="115">
        <f>一覧!AC538</f>
        <v>0</v>
      </c>
    </row>
    <row r="541" spans="1:9" x14ac:dyDescent="0.15">
      <c r="A541" s="103">
        <f>一覧!I539</f>
        <v>0</v>
      </c>
      <c r="B541" s="103">
        <f>一覧!J539</f>
        <v>0</v>
      </c>
      <c r="C541" s="103">
        <f>一覧!L539</f>
        <v>0</v>
      </c>
      <c r="D541" s="104">
        <v>534</v>
      </c>
      <c r="E541" s="105">
        <f>一覧!W539</f>
        <v>0</v>
      </c>
      <c r="F541" s="117">
        <f>一覧!Y539</f>
        <v>0</v>
      </c>
      <c r="G541" s="106">
        <f>一覧!Z539</f>
        <v>0</v>
      </c>
      <c r="H541" s="107">
        <f>一覧!AA539</f>
        <v>0</v>
      </c>
      <c r="I541" s="115">
        <f>一覧!AC539</f>
        <v>0</v>
      </c>
    </row>
    <row r="542" spans="1:9" x14ac:dyDescent="0.15">
      <c r="A542" s="103">
        <f>一覧!I540</f>
        <v>0</v>
      </c>
      <c r="B542" s="103">
        <f>一覧!J540</f>
        <v>0</v>
      </c>
      <c r="C542" s="103">
        <f>一覧!L540</f>
        <v>0</v>
      </c>
      <c r="D542" s="104">
        <v>535</v>
      </c>
      <c r="E542" s="105">
        <f>一覧!W540</f>
        <v>0</v>
      </c>
      <c r="F542" s="117">
        <f>一覧!Y540</f>
        <v>0</v>
      </c>
      <c r="G542" s="106">
        <f>一覧!Z540</f>
        <v>0</v>
      </c>
      <c r="H542" s="107">
        <f>一覧!AA540</f>
        <v>0</v>
      </c>
      <c r="I542" s="115">
        <f>一覧!AC540</f>
        <v>0</v>
      </c>
    </row>
    <row r="543" spans="1:9" x14ac:dyDescent="0.15">
      <c r="A543" s="103">
        <f>一覧!I541</f>
        <v>0</v>
      </c>
      <c r="B543" s="103">
        <f>一覧!J541</f>
        <v>0</v>
      </c>
      <c r="C543" s="103">
        <f>一覧!L541</f>
        <v>0</v>
      </c>
      <c r="D543" s="104">
        <v>536</v>
      </c>
      <c r="E543" s="105">
        <f>一覧!W541</f>
        <v>0</v>
      </c>
      <c r="F543" s="117">
        <f>一覧!Y541</f>
        <v>0</v>
      </c>
      <c r="G543" s="106">
        <f>一覧!Z541</f>
        <v>0</v>
      </c>
      <c r="H543" s="107">
        <f>一覧!AA541</f>
        <v>0</v>
      </c>
      <c r="I543" s="115">
        <f>一覧!AC541</f>
        <v>0</v>
      </c>
    </row>
    <row r="544" spans="1:9" x14ac:dyDescent="0.15">
      <c r="A544" s="103">
        <f>一覧!I542</f>
        <v>0</v>
      </c>
      <c r="B544" s="103">
        <f>一覧!J542</f>
        <v>0</v>
      </c>
      <c r="C544" s="103">
        <f>一覧!L542</f>
        <v>0</v>
      </c>
      <c r="D544" s="104">
        <v>537</v>
      </c>
      <c r="E544" s="105">
        <f>一覧!W542</f>
        <v>0</v>
      </c>
      <c r="F544" s="117">
        <f>一覧!Y542</f>
        <v>0</v>
      </c>
      <c r="G544" s="106">
        <f>一覧!Z542</f>
        <v>0</v>
      </c>
      <c r="H544" s="107">
        <f>一覧!AA542</f>
        <v>0</v>
      </c>
      <c r="I544" s="115">
        <f>一覧!AC542</f>
        <v>0</v>
      </c>
    </row>
    <row r="545" spans="1:9" x14ac:dyDescent="0.15">
      <c r="A545" s="103">
        <f>一覧!I543</f>
        <v>0</v>
      </c>
      <c r="B545" s="103">
        <f>一覧!J543</f>
        <v>0</v>
      </c>
      <c r="C545" s="103">
        <f>一覧!L543</f>
        <v>0</v>
      </c>
      <c r="D545" s="104">
        <v>538</v>
      </c>
      <c r="E545" s="105">
        <f>一覧!W543</f>
        <v>0</v>
      </c>
      <c r="F545" s="117">
        <f>一覧!Y543</f>
        <v>0</v>
      </c>
      <c r="G545" s="106">
        <f>一覧!Z543</f>
        <v>0</v>
      </c>
      <c r="H545" s="107">
        <f>一覧!AA543</f>
        <v>0</v>
      </c>
      <c r="I545" s="115">
        <f>一覧!AC543</f>
        <v>0</v>
      </c>
    </row>
    <row r="546" spans="1:9" x14ac:dyDescent="0.15">
      <c r="A546" s="103">
        <f>一覧!I544</f>
        <v>0</v>
      </c>
      <c r="B546" s="103">
        <f>一覧!J544</f>
        <v>0</v>
      </c>
      <c r="C546" s="103">
        <f>一覧!L544</f>
        <v>0</v>
      </c>
      <c r="D546" s="104">
        <v>539</v>
      </c>
      <c r="E546" s="105">
        <f>一覧!W544</f>
        <v>0</v>
      </c>
      <c r="F546" s="117">
        <f>一覧!Y544</f>
        <v>0</v>
      </c>
      <c r="G546" s="106">
        <f>一覧!Z544</f>
        <v>0</v>
      </c>
      <c r="H546" s="107">
        <f>一覧!AA544</f>
        <v>0</v>
      </c>
      <c r="I546" s="115">
        <f>一覧!AC544</f>
        <v>0</v>
      </c>
    </row>
    <row r="547" spans="1:9" x14ac:dyDescent="0.15">
      <c r="A547" s="103">
        <f>一覧!I545</f>
        <v>0</v>
      </c>
      <c r="B547" s="103">
        <f>一覧!J545</f>
        <v>0</v>
      </c>
      <c r="C547" s="103">
        <f>一覧!L545</f>
        <v>0</v>
      </c>
      <c r="D547" s="104">
        <v>540</v>
      </c>
      <c r="E547" s="105">
        <f>一覧!W545</f>
        <v>0</v>
      </c>
      <c r="F547" s="117">
        <f>一覧!Y545</f>
        <v>0</v>
      </c>
      <c r="G547" s="106">
        <f>一覧!Z545</f>
        <v>0</v>
      </c>
      <c r="H547" s="107">
        <f>一覧!AA545</f>
        <v>0</v>
      </c>
      <c r="I547" s="115">
        <f>一覧!AC545</f>
        <v>0</v>
      </c>
    </row>
    <row r="548" spans="1:9" x14ac:dyDescent="0.15">
      <c r="A548" s="103">
        <f>一覧!I546</f>
        <v>0</v>
      </c>
      <c r="B548" s="103">
        <f>一覧!J546</f>
        <v>0</v>
      </c>
      <c r="C548" s="103">
        <f>一覧!L546</f>
        <v>0</v>
      </c>
      <c r="D548" s="104">
        <v>541</v>
      </c>
      <c r="E548" s="105">
        <f>一覧!W546</f>
        <v>0</v>
      </c>
      <c r="F548" s="117">
        <f>一覧!Y546</f>
        <v>0</v>
      </c>
      <c r="G548" s="106">
        <f>一覧!Z546</f>
        <v>0</v>
      </c>
      <c r="H548" s="107">
        <f>一覧!AA546</f>
        <v>0</v>
      </c>
      <c r="I548" s="115">
        <f>一覧!AC546</f>
        <v>0</v>
      </c>
    </row>
    <row r="549" spans="1:9" x14ac:dyDescent="0.15">
      <c r="A549" s="103">
        <f>一覧!I547</f>
        <v>0</v>
      </c>
      <c r="B549" s="103">
        <f>一覧!J547</f>
        <v>0</v>
      </c>
      <c r="C549" s="103">
        <f>一覧!L547</f>
        <v>0</v>
      </c>
      <c r="D549" s="104">
        <v>542</v>
      </c>
      <c r="E549" s="105">
        <f>一覧!W547</f>
        <v>0</v>
      </c>
      <c r="F549" s="117">
        <f>一覧!Y547</f>
        <v>0</v>
      </c>
      <c r="G549" s="106">
        <f>一覧!Z547</f>
        <v>0</v>
      </c>
      <c r="H549" s="107">
        <f>一覧!AA547</f>
        <v>0</v>
      </c>
      <c r="I549" s="115">
        <f>一覧!AC547</f>
        <v>0</v>
      </c>
    </row>
    <row r="550" spans="1:9" x14ac:dyDescent="0.15">
      <c r="A550" s="103">
        <f>一覧!I548</f>
        <v>0</v>
      </c>
      <c r="B550" s="103">
        <f>一覧!J548</f>
        <v>0</v>
      </c>
      <c r="C550" s="103">
        <f>一覧!L548</f>
        <v>0</v>
      </c>
      <c r="D550" s="104">
        <v>543</v>
      </c>
      <c r="E550" s="105">
        <f>一覧!W548</f>
        <v>0</v>
      </c>
      <c r="F550" s="117">
        <f>一覧!Y548</f>
        <v>0</v>
      </c>
      <c r="G550" s="106">
        <f>一覧!Z548</f>
        <v>0</v>
      </c>
      <c r="H550" s="107">
        <f>一覧!AA548</f>
        <v>0</v>
      </c>
      <c r="I550" s="115">
        <f>一覧!AC548</f>
        <v>0</v>
      </c>
    </row>
    <row r="551" spans="1:9" x14ac:dyDescent="0.15">
      <c r="A551" s="103">
        <f>一覧!I549</f>
        <v>0</v>
      </c>
      <c r="B551" s="103">
        <f>一覧!J549</f>
        <v>0</v>
      </c>
      <c r="C551" s="103">
        <f>一覧!L549</f>
        <v>0</v>
      </c>
      <c r="D551" s="104">
        <v>544</v>
      </c>
      <c r="E551" s="105">
        <f>一覧!W549</f>
        <v>0</v>
      </c>
      <c r="F551" s="117">
        <f>一覧!Y549</f>
        <v>0</v>
      </c>
      <c r="G551" s="106">
        <f>一覧!Z549</f>
        <v>0</v>
      </c>
      <c r="H551" s="107">
        <f>一覧!AA549</f>
        <v>0</v>
      </c>
      <c r="I551" s="115">
        <f>一覧!AC549</f>
        <v>0</v>
      </c>
    </row>
    <row r="552" spans="1:9" x14ac:dyDescent="0.15">
      <c r="A552" s="103">
        <f>一覧!I550</f>
        <v>0</v>
      </c>
      <c r="B552" s="103">
        <f>一覧!J550</f>
        <v>0</v>
      </c>
      <c r="C552" s="103">
        <f>一覧!L550</f>
        <v>0</v>
      </c>
      <c r="D552" s="104">
        <v>545</v>
      </c>
      <c r="E552" s="105">
        <f>一覧!W550</f>
        <v>0</v>
      </c>
      <c r="F552" s="117">
        <f>一覧!Y550</f>
        <v>0</v>
      </c>
      <c r="G552" s="106">
        <f>一覧!Z550</f>
        <v>0</v>
      </c>
      <c r="H552" s="107">
        <f>一覧!AA550</f>
        <v>0</v>
      </c>
      <c r="I552" s="115">
        <f>一覧!AC550</f>
        <v>0</v>
      </c>
    </row>
    <row r="553" spans="1:9" x14ac:dyDescent="0.15">
      <c r="A553" s="103">
        <f>一覧!I551</f>
        <v>0</v>
      </c>
      <c r="B553" s="103">
        <f>一覧!J551</f>
        <v>0</v>
      </c>
      <c r="C553" s="103">
        <f>一覧!L551</f>
        <v>0</v>
      </c>
      <c r="D553" s="104">
        <v>546</v>
      </c>
      <c r="E553" s="105">
        <f>一覧!W551</f>
        <v>0</v>
      </c>
      <c r="F553" s="117">
        <f>一覧!Y551</f>
        <v>0</v>
      </c>
      <c r="G553" s="106">
        <f>一覧!Z551</f>
        <v>0</v>
      </c>
      <c r="H553" s="107">
        <f>一覧!AA551</f>
        <v>0</v>
      </c>
      <c r="I553" s="115">
        <f>一覧!AC551</f>
        <v>0</v>
      </c>
    </row>
    <row r="554" spans="1:9" x14ac:dyDescent="0.15">
      <c r="A554" s="103">
        <f>一覧!I552</f>
        <v>0</v>
      </c>
      <c r="B554" s="103">
        <f>一覧!J552</f>
        <v>0</v>
      </c>
      <c r="C554" s="103">
        <f>一覧!L552</f>
        <v>0</v>
      </c>
      <c r="D554" s="104">
        <v>547</v>
      </c>
      <c r="E554" s="105">
        <f>一覧!W552</f>
        <v>0</v>
      </c>
      <c r="F554" s="117">
        <f>一覧!Y552</f>
        <v>0</v>
      </c>
      <c r="G554" s="106">
        <f>一覧!Z552</f>
        <v>0</v>
      </c>
      <c r="H554" s="107">
        <f>一覧!AA552</f>
        <v>0</v>
      </c>
      <c r="I554" s="115">
        <f>一覧!AC552</f>
        <v>0</v>
      </c>
    </row>
    <row r="555" spans="1:9" x14ac:dyDescent="0.15">
      <c r="A555" s="103">
        <f>一覧!I553</f>
        <v>0</v>
      </c>
      <c r="B555" s="103">
        <f>一覧!J553</f>
        <v>0</v>
      </c>
      <c r="C555" s="103">
        <f>一覧!L553</f>
        <v>0</v>
      </c>
      <c r="D555" s="104">
        <v>548</v>
      </c>
      <c r="E555" s="105">
        <f>一覧!W553</f>
        <v>0</v>
      </c>
      <c r="F555" s="117">
        <f>一覧!Y553</f>
        <v>0</v>
      </c>
      <c r="G555" s="106">
        <f>一覧!Z553</f>
        <v>0</v>
      </c>
      <c r="H555" s="107">
        <f>一覧!AA553</f>
        <v>0</v>
      </c>
      <c r="I555" s="115">
        <f>一覧!AC553</f>
        <v>0</v>
      </c>
    </row>
    <row r="556" spans="1:9" x14ac:dyDescent="0.15">
      <c r="A556" s="103">
        <f>一覧!I554</f>
        <v>0</v>
      </c>
      <c r="B556" s="103">
        <f>一覧!J554</f>
        <v>0</v>
      </c>
      <c r="C556" s="103">
        <f>一覧!L554</f>
        <v>0</v>
      </c>
      <c r="D556" s="104">
        <v>549</v>
      </c>
      <c r="E556" s="105">
        <f>一覧!W554</f>
        <v>0</v>
      </c>
      <c r="F556" s="117">
        <f>一覧!Y554</f>
        <v>0</v>
      </c>
      <c r="G556" s="106">
        <f>一覧!Z554</f>
        <v>0</v>
      </c>
      <c r="H556" s="107">
        <f>一覧!AA554</f>
        <v>0</v>
      </c>
      <c r="I556" s="115">
        <f>一覧!AC554</f>
        <v>0</v>
      </c>
    </row>
    <row r="557" spans="1:9" x14ac:dyDescent="0.15">
      <c r="A557" s="103">
        <f>一覧!I555</f>
        <v>0</v>
      </c>
      <c r="B557" s="103">
        <f>一覧!J555</f>
        <v>0</v>
      </c>
      <c r="C557" s="103">
        <f>一覧!L555</f>
        <v>0</v>
      </c>
      <c r="D557" s="104">
        <v>550</v>
      </c>
      <c r="E557" s="105">
        <f>一覧!W555</f>
        <v>0</v>
      </c>
      <c r="F557" s="117">
        <f>一覧!Y555</f>
        <v>0</v>
      </c>
      <c r="G557" s="106">
        <f>一覧!Z555</f>
        <v>0</v>
      </c>
      <c r="H557" s="107">
        <f>一覧!AA555</f>
        <v>0</v>
      </c>
      <c r="I557" s="115">
        <f>一覧!AC555</f>
        <v>0</v>
      </c>
    </row>
    <row r="558" spans="1:9" x14ac:dyDescent="0.15">
      <c r="A558" s="103">
        <f>一覧!I556</f>
        <v>0</v>
      </c>
      <c r="B558" s="103">
        <f>一覧!J556</f>
        <v>0</v>
      </c>
      <c r="C558" s="103">
        <f>一覧!L556</f>
        <v>0</v>
      </c>
      <c r="D558" s="104">
        <v>551</v>
      </c>
      <c r="E558" s="105">
        <f>一覧!W556</f>
        <v>0</v>
      </c>
      <c r="F558" s="117">
        <f>一覧!Y556</f>
        <v>0</v>
      </c>
      <c r="G558" s="106">
        <f>一覧!Z556</f>
        <v>0</v>
      </c>
      <c r="H558" s="107">
        <f>一覧!AA556</f>
        <v>0</v>
      </c>
      <c r="I558" s="115">
        <f>一覧!AC556</f>
        <v>0</v>
      </c>
    </row>
    <row r="559" spans="1:9" x14ac:dyDescent="0.15">
      <c r="A559" s="103">
        <f>一覧!I557</f>
        <v>0</v>
      </c>
      <c r="B559" s="103">
        <f>一覧!J557</f>
        <v>0</v>
      </c>
      <c r="C559" s="103">
        <f>一覧!L557</f>
        <v>0</v>
      </c>
      <c r="D559" s="104">
        <v>552</v>
      </c>
      <c r="E559" s="105">
        <f>一覧!W557</f>
        <v>0</v>
      </c>
      <c r="F559" s="117">
        <f>一覧!Y557</f>
        <v>0</v>
      </c>
      <c r="G559" s="106">
        <f>一覧!Z557</f>
        <v>0</v>
      </c>
      <c r="H559" s="107">
        <f>一覧!AA557</f>
        <v>0</v>
      </c>
      <c r="I559" s="115">
        <f>一覧!AC557</f>
        <v>0</v>
      </c>
    </row>
    <row r="560" spans="1:9" x14ac:dyDescent="0.15">
      <c r="A560" s="103">
        <f>一覧!I558</f>
        <v>0</v>
      </c>
      <c r="B560" s="103">
        <f>一覧!J558</f>
        <v>0</v>
      </c>
      <c r="C560" s="103">
        <f>一覧!L558</f>
        <v>0</v>
      </c>
      <c r="D560" s="104">
        <v>553</v>
      </c>
      <c r="E560" s="105">
        <f>一覧!W558</f>
        <v>0</v>
      </c>
      <c r="F560" s="117">
        <f>一覧!Y558</f>
        <v>0</v>
      </c>
      <c r="G560" s="106">
        <f>一覧!Z558</f>
        <v>0</v>
      </c>
      <c r="H560" s="107">
        <f>一覧!AA558</f>
        <v>0</v>
      </c>
      <c r="I560" s="115">
        <f>一覧!AC558</f>
        <v>0</v>
      </c>
    </row>
    <row r="561" spans="1:9" x14ac:dyDescent="0.15">
      <c r="A561" s="103">
        <f>一覧!I559</f>
        <v>0</v>
      </c>
      <c r="B561" s="103">
        <f>一覧!J559</f>
        <v>0</v>
      </c>
      <c r="C561" s="103">
        <f>一覧!L559</f>
        <v>0</v>
      </c>
      <c r="D561" s="104">
        <v>554</v>
      </c>
      <c r="E561" s="105">
        <f>一覧!W559</f>
        <v>0</v>
      </c>
      <c r="F561" s="117">
        <f>一覧!Y559</f>
        <v>0</v>
      </c>
      <c r="G561" s="106">
        <f>一覧!Z559</f>
        <v>0</v>
      </c>
      <c r="H561" s="107">
        <f>一覧!AA559</f>
        <v>0</v>
      </c>
      <c r="I561" s="115">
        <f>一覧!AC559</f>
        <v>0</v>
      </c>
    </row>
    <row r="562" spans="1:9" x14ac:dyDescent="0.15">
      <c r="A562" s="103">
        <f>一覧!I560</f>
        <v>0</v>
      </c>
      <c r="B562" s="103">
        <f>一覧!J560</f>
        <v>0</v>
      </c>
      <c r="C562" s="103">
        <f>一覧!L560</f>
        <v>0</v>
      </c>
      <c r="D562" s="104">
        <v>555</v>
      </c>
      <c r="E562" s="105">
        <f>一覧!W560</f>
        <v>0</v>
      </c>
      <c r="F562" s="117">
        <f>一覧!Y560</f>
        <v>0</v>
      </c>
      <c r="G562" s="106">
        <f>一覧!Z560</f>
        <v>0</v>
      </c>
      <c r="H562" s="107">
        <f>一覧!AA560</f>
        <v>0</v>
      </c>
      <c r="I562" s="115">
        <f>一覧!AC560</f>
        <v>0</v>
      </c>
    </row>
    <row r="563" spans="1:9" x14ac:dyDescent="0.15">
      <c r="A563" s="103">
        <f>一覧!I561</f>
        <v>0</v>
      </c>
      <c r="B563" s="103">
        <f>一覧!J561</f>
        <v>0</v>
      </c>
      <c r="C563" s="103">
        <f>一覧!L561</f>
        <v>0</v>
      </c>
      <c r="D563" s="104">
        <v>556</v>
      </c>
      <c r="E563" s="105">
        <f>一覧!W561</f>
        <v>0</v>
      </c>
      <c r="F563" s="117">
        <f>一覧!Y561</f>
        <v>0</v>
      </c>
      <c r="G563" s="106">
        <f>一覧!Z561</f>
        <v>0</v>
      </c>
      <c r="H563" s="107">
        <f>一覧!AA561</f>
        <v>0</v>
      </c>
      <c r="I563" s="115">
        <f>一覧!AC561</f>
        <v>0</v>
      </c>
    </row>
    <row r="564" spans="1:9" x14ac:dyDescent="0.15">
      <c r="A564" s="103">
        <f>一覧!I562</f>
        <v>0</v>
      </c>
      <c r="B564" s="103">
        <f>一覧!J562</f>
        <v>0</v>
      </c>
      <c r="C564" s="103">
        <f>一覧!L562</f>
        <v>0</v>
      </c>
      <c r="D564" s="104">
        <v>557</v>
      </c>
      <c r="E564" s="105">
        <f>一覧!W562</f>
        <v>0</v>
      </c>
      <c r="F564" s="117">
        <f>一覧!Y562</f>
        <v>0</v>
      </c>
      <c r="G564" s="106">
        <f>一覧!Z562</f>
        <v>0</v>
      </c>
      <c r="H564" s="107">
        <f>一覧!AA562</f>
        <v>0</v>
      </c>
      <c r="I564" s="115">
        <f>一覧!AC562</f>
        <v>0</v>
      </c>
    </row>
    <row r="565" spans="1:9" x14ac:dyDescent="0.15">
      <c r="A565" s="103">
        <f>一覧!I563</f>
        <v>0</v>
      </c>
      <c r="B565" s="103">
        <f>一覧!J563</f>
        <v>0</v>
      </c>
      <c r="C565" s="103">
        <f>一覧!L563</f>
        <v>0</v>
      </c>
      <c r="D565" s="104">
        <v>558</v>
      </c>
      <c r="E565" s="105">
        <f>一覧!W563</f>
        <v>0</v>
      </c>
      <c r="F565" s="117">
        <f>一覧!Y563</f>
        <v>0</v>
      </c>
      <c r="G565" s="106">
        <f>一覧!Z563</f>
        <v>0</v>
      </c>
      <c r="H565" s="107">
        <f>一覧!AA563</f>
        <v>0</v>
      </c>
      <c r="I565" s="115">
        <f>一覧!AC563</f>
        <v>0</v>
      </c>
    </row>
    <row r="566" spans="1:9" x14ac:dyDescent="0.15">
      <c r="A566" s="103">
        <f>一覧!I564</f>
        <v>0</v>
      </c>
      <c r="B566" s="103">
        <f>一覧!J564</f>
        <v>0</v>
      </c>
      <c r="C566" s="103">
        <f>一覧!L564</f>
        <v>0</v>
      </c>
      <c r="D566" s="104">
        <v>559</v>
      </c>
      <c r="E566" s="105">
        <f>一覧!W564</f>
        <v>0</v>
      </c>
      <c r="F566" s="117">
        <f>一覧!Y564</f>
        <v>0</v>
      </c>
      <c r="G566" s="106">
        <f>一覧!Z564</f>
        <v>0</v>
      </c>
      <c r="H566" s="107">
        <f>一覧!AA564</f>
        <v>0</v>
      </c>
      <c r="I566" s="115">
        <f>一覧!AC564</f>
        <v>0</v>
      </c>
    </row>
    <row r="567" spans="1:9" x14ac:dyDescent="0.15">
      <c r="A567" s="103">
        <f>一覧!I565</f>
        <v>0</v>
      </c>
      <c r="B567" s="103">
        <f>一覧!J565</f>
        <v>0</v>
      </c>
      <c r="C567" s="103">
        <f>一覧!L565</f>
        <v>0</v>
      </c>
      <c r="D567" s="104">
        <v>560</v>
      </c>
      <c r="E567" s="105">
        <f>一覧!W565</f>
        <v>0</v>
      </c>
      <c r="F567" s="117">
        <f>一覧!Y565</f>
        <v>0</v>
      </c>
      <c r="G567" s="106">
        <f>一覧!Z565</f>
        <v>0</v>
      </c>
      <c r="H567" s="107">
        <f>一覧!AA565</f>
        <v>0</v>
      </c>
      <c r="I567" s="115">
        <f>一覧!AC565</f>
        <v>0</v>
      </c>
    </row>
    <row r="568" spans="1:9" x14ac:dyDescent="0.15">
      <c r="A568" s="103">
        <f>一覧!I566</f>
        <v>0</v>
      </c>
      <c r="B568" s="103">
        <f>一覧!J566</f>
        <v>0</v>
      </c>
      <c r="C568" s="103">
        <f>一覧!L566</f>
        <v>0</v>
      </c>
      <c r="D568" s="104">
        <v>561</v>
      </c>
      <c r="E568" s="105">
        <f>一覧!W566</f>
        <v>0</v>
      </c>
      <c r="F568" s="117">
        <f>一覧!Y566</f>
        <v>0</v>
      </c>
      <c r="G568" s="106">
        <f>一覧!Z566</f>
        <v>0</v>
      </c>
      <c r="H568" s="107">
        <f>一覧!AA566</f>
        <v>0</v>
      </c>
      <c r="I568" s="115">
        <f>一覧!AC566</f>
        <v>0</v>
      </c>
    </row>
    <row r="569" spans="1:9" x14ac:dyDescent="0.15">
      <c r="A569" s="103">
        <f>一覧!I567</f>
        <v>0</v>
      </c>
      <c r="B569" s="103">
        <f>一覧!J567</f>
        <v>0</v>
      </c>
      <c r="C569" s="103">
        <f>一覧!L567</f>
        <v>0</v>
      </c>
      <c r="D569" s="104">
        <v>562</v>
      </c>
      <c r="E569" s="105">
        <f>一覧!W567</f>
        <v>0</v>
      </c>
      <c r="F569" s="117">
        <f>一覧!Y567</f>
        <v>0</v>
      </c>
      <c r="G569" s="106">
        <f>一覧!Z567</f>
        <v>0</v>
      </c>
      <c r="H569" s="107">
        <f>一覧!AA567</f>
        <v>0</v>
      </c>
      <c r="I569" s="115">
        <f>一覧!AC567</f>
        <v>0</v>
      </c>
    </row>
    <row r="570" spans="1:9" x14ac:dyDescent="0.15">
      <c r="A570" s="103">
        <f>一覧!I568</f>
        <v>0</v>
      </c>
      <c r="B570" s="103">
        <f>一覧!J568</f>
        <v>0</v>
      </c>
      <c r="C570" s="103">
        <f>一覧!L568</f>
        <v>0</v>
      </c>
      <c r="D570" s="104">
        <v>563</v>
      </c>
      <c r="E570" s="105">
        <f>一覧!W568</f>
        <v>0</v>
      </c>
      <c r="F570" s="117">
        <f>一覧!Y568</f>
        <v>0</v>
      </c>
      <c r="G570" s="106">
        <f>一覧!Z568</f>
        <v>0</v>
      </c>
      <c r="H570" s="107">
        <f>一覧!AA568</f>
        <v>0</v>
      </c>
      <c r="I570" s="115">
        <f>一覧!AC568</f>
        <v>0</v>
      </c>
    </row>
    <row r="571" spans="1:9" x14ac:dyDescent="0.15">
      <c r="A571" s="103">
        <f>一覧!I569</f>
        <v>0</v>
      </c>
      <c r="B571" s="103">
        <f>一覧!J569</f>
        <v>0</v>
      </c>
      <c r="C571" s="103">
        <f>一覧!L569</f>
        <v>0</v>
      </c>
      <c r="D571" s="104">
        <v>564</v>
      </c>
      <c r="E571" s="105">
        <f>一覧!W569</f>
        <v>0</v>
      </c>
      <c r="F571" s="117">
        <f>一覧!Y569</f>
        <v>0</v>
      </c>
      <c r="G571" s="106">
        <f>一覧!Z569</f>
        <v>0</v>
      </c>
      <c r="H571" s="107">
        <f>一覧!AA569</f>
        <v>0</v>
      </c>
      <c r="I571" s="115">
        <f>一覧!AC569</f>
        <v>0</v>
      </c>
    </row>
    <row r="572" spans="1:9" x14ac:dyDescent="0.15">
      <c r="A572" s="103">
        <f>一覧!I570</f>
        <v>0</v>
      </c>
      <c r="B572" s="103">
        <f>一覧!J570</f>
        <v>0</v>
      </c>
      <c r="C572" s="103">
        <f>一覧!L570</f>
        <v>0</v>
      </c>
      <c r="D572" s="104">
        <v>565</v>
      </c>
      <c r="E572" s="105">
        <f>一覧!W570</f>
        <v>0</v>
      </c>
      <c r="F572" s="117">
        <f>一覧!Y570</f>
        <v>0</v>
      </c>
      <c r="G572" s="106">
        <f>一覧!Z570</f>
        <v>0</v>
      </c>
      <c r="H572" s="107">
        <f>一覧!AA570</f>
        <v>0</v>
      </c>
      <c r="I572" s="115">
        <f>一覧!AC570</f>
        <v>0</v>
      </c>
    </row>
    <row r="573" spans="1:9" x14ac:dyDescent="0.15">
      <c r="A573" s="103">
        <f>一覧!I571</f>
        <v>0</v>
      </c>
      <c r="B573" s="103">
        <f>一覧!J571</f>
        <v>0</v>
      </c>
      <c r="C573" s="103">
        <f>一覧!L571</f>
        <v>0</v>
      </c>
      <c r="D573" s="104">
        <v>566</v>
      </c>
      <c r="E573" s="105">
        <f>一覧!W571</f>
        <v>0</v>
      </c>
      <c r="F573" s="117">
        <f>一覧!Y571</f>
        <v>0</v>
      </c>
      <c r="G573" s="106">
        <f>一覧!Z571</f>
        <v>0</v>
      </c>
      <c r="H573" s="107">
        <f>一覧!AA571</f>
        <v>0</v>
      </c>
      <c r="I573" s="115">
        <f>一覧!AC571</f>
        <v>0</v>
      </c>
    </row>
    <row r="574" spans="1:9" x14ac:dyDescent="0.15">
      <c r="A574" s="103">
        <f>一覧!I572</f>
        <v>0</v>
      </c>
      <c r="B574" s="103">
        <f>一覧!J572</f>
        <v>0</v>
      </c>
      <c r="C574" s="103">
        <f>一覧!L572</f>
        <v>0</v>
      </c>
      <c r="D574" s="104">
        <v>567</v>
      </c>
      <c r="E574" s="105">
        <f>一覧!W572</f>
        <v>0</v>
      </c>
      <c r="F574" s="117">
        <f>一覧!Y572</f>
        <v>0</v>
      </c>
      <c r="G574" s="106">
        <f>一覧!Z572</f>
        <v>0</v>
      </c>
      <c r="H574" s="107">
        <f>一覧!AA572</f>
        <v>0</v>
      </c>
      <c r="I574" s="115">
        <f>一覧!AC572</f>
        <v>0</v>
      </c>
    </row>
    <row r="575" spans="1:9" x14ac:dyDescent="0.15">
      <c r="A575" s="103">
        <f>一覧!I573</f>
        <v>0</v>
      </c>
      <c r="B575" s="103">
        <f>一覧!J573</f>
        <v>0</v>
      </c>
      <c r="C575" s="103">
        <f>一覧!L573</f>
        <v>0</v>
      </c>
      <c r="D575" s="104">
        <v>568</v>
      </c>
      <c r="E575" s="105">
        <f>一覧!W573</f>
        <v>0</v>
      </c>
      <c r="F575" s="117">
        <f>一覧!Y573</f>
        <v>0</v>
      </c>
      <c r="G575" s="106">
        <f>一覧!Z573</f>
        <v>0</v>
      </c>
      <c r="H575" s="107">
        <f>一覧!AA573</f>
        <v>0</v>
      </c>
      <c r="I575" s="115">
        <f>一覧!AC573</f>
        <v>0</v>
      </c>
    </row>
    <row r="576" spans="1:9" x14ac:dyDescent="0.15">
      <c r="A576" s="103">
        <f>一覧!I574</f>
        <v>0</v>
      </c>
      <c r="B576" s="103">
        <f>一覧!J574</f>
        <v>0</v>
      </c>
      <c r="C576" s="103">
        <f>一覧!L574</f>
        <v>0</v>
      </c>
      <c r="D576" s="104">
        <v>569</v>
      </c>
      <c r="E576" s="105">
        <f>一覧!W574</f>
        <v>0</v>
      </c>
      <c r="F576" s="117">
        <f>一覧!Y574</f>
        <v>0</v>
      </c>
      <c r="G576" s="106">
        <f>一覧!Z574</f>
        <v>0</v>
      </c>
      <c r="H576" s="107">
        <f>一覧!AA574</f>
        <v>0</v>
      </c>
      <c r="I576" s="115">
        <f>一覧!AC574</f>
        <v>0</v>
      </c>
    </row>
    <row r="577" spans="1:9" x14ac:dyDescent="0.15">
      <c r="A577" s="103">
        <f>一覧!I575</f>
        <v>0</v>
      </c>
      <c r="B577" s="103">
        <f>一覧!J575</f>
        <v>0</v>
      </c>
      <c r="C577" s="103">
        <f>一覧!L575</f>
        <v>0</v>
      </c>
      <c r="D577" s="104">
        <v>570</v>
      </c>
      <c r="E577" s="105">
        <f>一覧!W575</f>
        <v>0</v>
      </c>
      <c r="F577" s="117">
        <f>一覧!Y575</f>
        <v>0</v>
      </c>
      <c r="G577" s="106">
        <f>一覧!Z575</f>
        <v>0</v>
      </c>
      <c r="H577" s="107">
        <f>一覧!AA575</f>
        <v>0</v>
      </c>
      <c r="I577" s="115">
        <f>一覧!AC575</f>
        <v>0</v>
      </c>
    </row>
    <row r="578" spans="1:9" x14ac:dyDescent="0.15">
      <c r="A578" s="103">
        <f>一覧!I576</f>
        <v>0</v>
      </c>
      <c r="B578" s="103">
        <f>一覧!J576</f>
        <v>0</v>
      </c>
      <c r="C578" s="103">
        <f>一覧!L576</f>
        <v>0</v>
      </c>
      <c r="D578" s="104">
        <v>571</v>
      </c>
      <c r="E578" s="105">
        <f>一覧!W576</f>
        <v>0</v>
      </c>
      <c r="F578" s="117">
        <f>一覧!Y576</f>
        <v>0</v>
      </c>
      <c r="G578" s="106">
        <f>一覧!Z576</f>
        <v>0</v>
      </c>
      <c r="H578" s="107">
        <f>一覧!AA576</f>
        <v>0</v>
      </c>
      <c r="I578" s="115">
        <f>一覧!AC576</f>
        <v>0</v>
      </c>
    </row>
    <row r="579" spans="1:9" x14ac:dyDescent="0.15">
      <c r="A579" s="103">
        <f>一覧!I577</f>
        <v>0</v>
      </c>
      <c r="B579" s="103">
        <f>一覧!J577</f>
        <v>0</v>
      </c>
      <c r="C579" s="103">
        <f>一覧!L577</f>
        <v>0</v>
      </c>
      <c r="D579" s="104">
        <v>572</v>
      </c>
      <c r="E579" s="105">
        <f>一覧!W577</f>
        <v>0</v>
      </c>
      <c r="F579" s="117">
        <f>一覧!Y577</f>
        <v>0</v>
      </c>
      <c r="G579" s="106">
        <f>一覧!Z577</f>
        <v>0</v>
      </c>
      <c r="H579" s="107">
        <f>一覧!AA577</f>
        <v>0</v>
      </c>
      <c r="I579" s="115">
        <f>一覧!AC577</f>
        <v>0</v>
      </c>
    </row>
    <row r="580" spans="1:9" x14ac:dyDescent="0.15">
      <c r="A580" s="103">
        <f>一覧!I578</f>
        <v>0</v>
      </c>
      <c r="B580" s="103">
        <f>一覧!J578</f>
        <v>0</v>
      </c>
      <c r="C580" s="103">
        <f>一覧!L578</f>
        <v>0</v>
      </c>
      <c r="D580" s="104">
        <v>573</v>
      </c>
      <c r="E580" s="105">
        <f>一覧!W578</f>
        <v>0</v>
      </c>
      <c r="F580" s="117">
        <f>一覧!Y578</f>
        <v>0</v>
      </c>
      <c r="G580" s="106">
        <f>一覧!Z578</f>
        <v>0</v>
      </c>
      <c r="H580" s="107">
        <f>一覧!AA578</f>
        <v>0</v>
      </c>
      <c r="I580" s="115">
        <f>一覧!AC578</f>
        <v>0</v>
      </c>
    </row>
    <row r="581" spans="1:9" x14ac:dyDescent="0.15">
      <c r="A581" s="103">
        <f>一覧!I579</f>
        <v>0</v>
      </c>
      <c r="B581" s="103">
        <f>一覧!J579</f>
        <v>0</v>
      </c>
      <c r="C581" s="103">
        <f>一覧!L579</f>
        <v>0</v>
      </c>
      <c r="D581" s="104">
        <v>574</v>
      </c>
      <c r="E581" s="105">
        <f>一覧!W579</f>
        <v>0</v>
      </c>
      <c r="F581" s="117">
        <f>一覧!Y579</f>
        <v>0</v>
      </c>
      <c r="G581" s="106">
        <f>一覧!Z579</f>
        <v>0</v>
      </c>
      <c r="H581" s="107">
        <f>一覧!AA579</f>
        <v>0</v>
      </c>
      <c r="I581" s="115">
        <f>一覧!AC579</f>
        <v>0</v>
      </c>
    </row>
    <row r="582" spans="1:9" x14ac:dyDescent="0.15">
      <c r="A582" s="103">
        <f>一覧!I580</f>
        <v>0</v>
      </c>
      <c r="B582" s="103">
        <f>一覧!J580</f>
        <v>0</v>
      </c>
      <c r="C582" s="103">
        <f>一覧!L580</f>
        <v>0</v>
      </c>
      <c r="D582" s="104">
        <v>575</v>
      </c>
      <c r="E582" s="105">
        <f>一覧!W580</f>
        <v>0</v>
      </c>
      <c r="F582" s="117">
        <f>一覧!Y580</f>
        <v>0</v>
      </c>
      <c r="G582" s="106">
        <f>一覧!Z580</f>
        <v>0</v>
      </c>
      <c r="H582" s="107">
        <f>一覧!AA580</f>
        <v>0</v>
      </c>
      <c r="I582" s="115">
        <f>一覧!AC580</f>
        <v>0</v>
      </c>
    </row>
    <row r="583" spans="1:9" x14ac:dyDescent="0.15">
      <c r="A583" s="103">
        <f>一覧!I581</f>
        <v>0</v>
      </c>
      <c r="B583" s="103">
        <f>一覧!J581</f>
        <v>0</v>
      </c>
      <c r="C583" s="103">
        <f>一覧!L581</f>
        <v>0</v>
      </c>
      <c r="D583" s="104">
        <v>576</v>
      </c>
      <c r="E583" s="105">
        <f>一覧!W581</f>
        <v>0</v>
      </c>
      <c r="F583" s="117">
        <f>一覧!Y581</f>
        <v>0</v>
      </c>
      <c r="G583" s="106">
        <f>一覧!Z581</f>
        <v>0</v>
      </c>
      <c r="H583" s="107">
        <f>一覧!AA581</f>
        <v>0</v>
      </c>
      <c r="I583" s="115">
        <f>一覧!AC581</f>
        <v>0</v>
      </c>
    </row>
    <row r="584" spans="1:9" x14ac:dyDescent="0.15">
      <c r="A584" s="103">
        <f>一覧!I582</f>
        <v>0</v>
      </c>
      <c r="B584" s="103">
        <f>一覧!J582</f>
        <v>0</v>
      </c>
      <c r="C584" s="103">
        <f>一覧!L582</f>
        <v>0</v>
      </c>
      <c r="D584" s="104">
        <v>577</v>
      </c>
      <c r="E584" s="105">
        <f>一覧!W582</f>
        <v>0</v>
      </c>
      <c r="F584" s="117">
        <f>一覧!Y582</f>
        <v>0</v>
      </c>
      <c r="G584" s="106">
        <f>一覧!Z582</f>
        <v>0</v>
      </c>
      <c r="H584" s="107">
        <f>一覧!AA582</f>
        <v>0</v>
      </c>
      <c r="I584" s="115">
        <f>一覧!AC582</f>
        <v>0</v>
      </c>
    </row>
    <row r="585" spans="1:9" x14ac:dyDescent="0.15">
      <c r="A585" s="103">
        <f>一覧!I583</f>
        <v>0</v>
      </c>
      <c r="B585" s="103">
        <f>一覧!J583</f>
        <v>0</v>
      </c>
      <c r="C585" s="103">
        <f>一覧!L583</f>
        <v>0</v>
      </c>
      <c r="D585" s="104">
        <v>578</v>
      </c>
      <c r="E585" s="105">
        <f>一覧!W583</f>
        <v>0</v>
      </c>
      <c r="F585" s="117">
        <f>一覧!Y583</f>
        <v>0</v>
      </c>
      <c r="G585" s="106">
        <f>一覧!Z583</f>
        <v>0</v>
      </c>
      <c r="H585" s="107">
        <f>一覧!AA583</f>
        <v>0</v>
      </c>
      <c r="I585" s="115">
        <f>一覧!AC583</f>
        <v>0</v>
      </c>
    </row>
    <row r="586" spans="1:9" x14ac:dyDescent="0.15">
      <c r="A586" s="103">
        <f>一覧!I584</f>
        <v>0</v>
      </c>
      <c r="B586" s="103">
        <f>一覧!J584</f>
        <v>0</v>
      </c>
      <c r="C586" s="103">
        <f>一覧!L584</f>
        <v>0</v>
      </c>
      <c r="D586" s="104">
        <v>579</v>
      </c>
      <c r="E586" s="105">
        <f>一覧!W584</f>
        <v>0</v>
      </c>
      <c r="F586" s="117">
        <f>一覧!Y584</f>
        <v>0</v>
      </c>
      <c r="G586" s="106">
        <f>一覧!Z584</f>
        <v>0</v>
      </c>
      <c r="H586" s="107">
        <f>一覧!AA584</f>
        <v>0</v>
      </c>
      <c r="I586" s="115">
        <f>一覧!AC584</f>
        <v>0</v>
      </c>
    </row>
    <row r="587" spans="1:9" x14ac:dyDescent="0.15">
      <c r="A587" s="103">
        <f>一覧!I585</f>
        <v>0</v>
      </c>
      <c r="B587" s="103">
        <f>一覧!J585</f>
        <v>0</v>
      </c>
      <c r="C587" s="103">
        <f>一覧!L585</f>
        <v>0</v>
      </c>
      <c r="D587" s="104">
        <v>580</v>
      </c>
      <c r="E587" s="105">
        <f>一覧!W585</f>
        <v>0</v>
      </c>
      <c r="F587" s="117">
        <f>一覧!Y585</f>
        <v>0</v>
      </c>
      <c r="G587" s="106">
        <f>一覧!Z585</f>
        <v>0</v>
      </c>
      <c r="H587" s="107">
        <f>一覧!AA585</f>
        <v>0</v>
      </c>
      <c r="I587" s="115">
        <f>一覧!AC585</f>
        <v>0</v>
      </c>
    </row>
    <row r="588" spans="1:9" x14ac:dyDescent="0.15">
      <c r="A588" s="103">
        <f>一覧!I586</f>
        <v>0</v>
      </c>
      <c r="B588" s="103">
        <f>一覧!J586</f>
        <v>0</v>
      </c>
      <c r="C588" s="103">
        <f>一覧!L586</f>
        <v>0</v>
      </c>
      <c r="D588" s="104">
        <v>581</v>
      </c>
      <c r="E588" s="105">
        <f>一覧!W586</f>
        <v>0</v>
      </c>
      <c r="F588" s="117">
        <f>一覧!Y586</f>
        <v>0</v>
      </c>
      <c r="G588" s="106">
        <f>一覧!Z586</f>
        <v>0</v>
      </c>
      <c r="H588" s="107">
        <f>一覧!AA586</f>
        <v>0</v>
      </c>
      <c r="I588" s="115">
        <f>一覧!AC586</f>
        <v>0</v>
      </c>
    </row>
    <row r="589" spans="1:9" x14ac:dyDescent="0.15">
      <c r="A589" s="103">
        <f>一覧!I587</f>
        <v>0</v>
      </c>
      <c r="B589" s="103">
        <f>一覧!J587</f>
        <v>0</v>
      </c>
      <c r="C589" s="103">
        <f>一覧!L587</f>
        <v>0</v>
      </c>
      <c r="D589" s="104">
        <v>582</v>
      </c>
      <c r="E589" s="105">
        <f>一覧!W587</f>
        <v>0</v>
      </c>
      <c r="F589" s="117">
        <f>一覧!Y587</f>
        <v>0</v>
      </c>
      <c r="G589" s="106">
        <f>一覧!Z587</f>
        <v>0</v>
      </c>
      <c r="H589" s="107">
        <f>一覧!AA587</f>
        <v>0</v>
      </c>
      <c r="I589" s="115">
        <f>一覧!AC587</f>
        <v>0</v>
      </c>
    </row>
    <row r="590" spans="1:9" x14ac:dyDescent="0.15">
      <c r="A590" s="103">
        <f>一覧!I588</f>
        <v>0</v>
      </c>
      <c r="B590" s="103">
        <f>一覧!J588</f>
        <v>0</v>
      </c>
      <c r="C590" s="103">
        <f>一覧!L588</f>
        <v>0</v>
      </c>
      <c r="D590" s="104">
        <v>583</v>
      </c>
      <c r="E590" s="105">
        <f>一覧!W588</f>
        <v>0</v>
      </c>
      <c r="F590" s="117">
        <f>一覧!Y588</f>
        <v>0</v>
      </c>
      <c r="G590" s="106">
        <f>一覧!Z588</f>
        <v>0</v>
      </c>
      <c r="H590" s="107">
        <f>一覧!AA588</f>
        <v>0</v>
      </c>
      <c r="I590" s="115">
        <f>一覧!AC588</f>
        <v>0</v>
      </c>
    </row>
    <row r="591" spans="1:9" x14ac:dyDescent="0.15">
      <c r="A591" s="103">
        <f>一覧!I589</f>
        <v>0</v>
      </c>
      <c r="B591" s="103">
        <f>一覧!J589</f>
        <v>0</v>
      </c>
      <c r="C591" s="103">
        <f>一覧!L589</f>
        <v>0</v>
      </c>
      <c r="D591" s="104">
        <v>584</v>
      </c>
      <c r="E591" s="105">
        <f>一覧!W589</f>
        <v>0</v>
      </c>
      <c r="F591" s="117">
        <f>一覧!Y589</f>
        <v>0</v>
      </c>
      <c r="G591" s="106">
        <f>一覧!Z589</f>
        <v>0</v>
      </c>
      <c r="H591" s="107">
        <f>一覧!AA589</f>
        <v>0</v>
      </c>
      <c r="I591" s="115">
        <f>一覧!AC589</f>
        <v>0</v>
      </c>
    </row>
    <row r="592" spans="1:9" x14ac:dyDescent="0.15">
      <c r="A592" s="103">
        <f>一覧!I590</f>
        <v>0</v>
      </c>
      <c r="B592" s="103">
        <f>一覧!J590</f>
        <v>0</v>
      </c>
      <c r="C592" s="103">
        <f>一覧!L590</f>
        <v>0</v>
      </c>
      <c r="D592" s="104">
        <v>585</v>
      </c>
      <c r="E592" s="105">
        <f>一覧!W590</f>
        <v>0</v>
      </c>
      <c r="F592" s="117">
        <f>一覧!Y590</f>
        <v>0</v>
      </c>
      <c r="G592" s="106">
        <f>一覧!Z590</f>
        <v>0</v>
      </c>
      <c r="H592" s="107">
        <f>一覧!AA590</f>
        <v>0</v>
      </c>
      <c r="I592" s="115">
        <f>一覧!AC590</f>
        <v>0</v>
      </c>
    </row>
    <row r="593" spans="1:9" x14ac:dyDescent="0.15">
      <c r="A593" s="103">
        <f>一覧!I591</f>
        <v>0</v>
      </c>
      <c r="B593" s="103">
        <f>一覧!J591</f>
        <v>0</v>
      </c>
      <c r="C593" s="103">
        <f>一覧!L591</f>
        <v>0</v>
      </c>
      <c r="D593" s="104">
        <v>586</v>
      </c>
      <c r="E593" s="105">
        <f>一覧!W591</f>
        <v>0</v>
      </c>
      <c r="F593" s="117">
        <f>一覧!Y591</f>
        <v>0</v>
      </c>
      <c r="G593" s="106">
        <f>一覧!Z591</f>
        <v>0</v>
      </c>
      <c r="H593" s="107">
        <f>一覧!AA591</f>
        <v>0</v>
      </c>
      <c r="I593" s="115">
        <f>一覧!AC591</f>
        <v>0</v>
      </c>
    </row>
    <row r="594" spans="1:9" x14ac:dyDescent="0.15">
      <c r="A594" s="103">
        <f>一覧!I592</f>
        <v>0</v>
      </c>
      <c r="B594" s="103">
        <f>一覧!J592</f>
        <v>0</v>
      </c>
      <c r="C594" s="103">
        <f>一覧!L592</f>
        <v>0</v>
      </c>
      <c r="D594" s="104">
        <v>587</v>
      </c>
      <c r="E594" s="105">
        <f>一覧!W592</f>
        <v>0</v>
      </c>
      <c r="F594" s="117">
        <f>一覧!Y592</f>
        <v>0</v>
      </c>
      <c r="G594" s="106">
        <f>一覧!Z592</f>
        <v>0</v>
      </c>
      <c r="H594" s="107">
        <f>一覧!AA592</f>
        <v>0</v>
      </c>
      <c r="I594" s="115">
        <f>一覧!AC592</f>
        <v>0</v>
      </c>
    </row>
    <row r="595" spans="1:9" x14ac:dyDescent="0.15">
      <c r="A595" s="103">
        <f>一覧!I593</f>
        <v>0</v>
      </c>
      <c r="B595" s="103">
        <f>一覧!J593</f>
        <v>0</v>
      </c>
      <c r="C595" s="103">
        <f>一覧!L593</f>
        <v>0</v>
      </c>
      <c r="D595" s="104">
        <v>588</v>
      </c>
      <c r="E595" s="105">
        <f>一覧!W593</f>
        <v>0</v>
      </c>
      <c r="F595" s="117">
        <f>一覧!Y593</f>
        <v>0</v>
      </c>
      <c r="G595" s="106">
        <f>一覧!Z593</f>
        <v>0</v>
      </c>
      <c r="H595" s="107">
        <f>一覧!AA593</f>
        <v>0</v>
      </c>
      <c r="I595" s="115">
        <f>一覧!AC593</f>
        <v>0</v>
      </c>
    </row>
    <row r="596" spans="1:9" x14ac:dyDescent="0.15">
      <c r="A596" s="103">
        <f>一覧!I594</f>
        <v>0</v>
      </c>
      <c r="B596" s="103">
        <f>一覧!J594</f>
        <v>0</v>
      </c>
      <c r="C596" s="103">
        <f>一覧!L594</f>
        <v>0</v>
      </c>
      <c r="D596" s="104">
        <v>589</v>
      </c>
      <c r="E596" s="105">
        <f>一覧!W594</f>
        <v>0</v>
      </c>
      <c r="F596" s="117">
        <f>一覧!Y594</f>
        <v>0</v>
      </c>
      <c r="G596" s="106">
        <f>一覧!Z594</f>
        <v>0</v>
      </c>
      <c r="H596" s="107">
        <f>一覧!AA594</f>
        <v>0</v>
      </c>
      <c r="I596" s="115">
        <f>一覧!AC594</f>
        <v>0</v>
      </c>
    </row>
    <row r="597" spans="1:9" x14ac:dyDescent="0.15">
      <c r="A597" s="103">
        <f>一覧!I595</f>
        <v>0</v>
      </c>
      <c r="B597" s="103">
        <f>一覧!J595</f>
        <v>0</v>
      </c>
      <c r="C597" s="103">
        <f>一覧!L595</f>
        <v>0</v>
      </c>
      <c r="D597" s="104">
        <v>590</v>
      </c>
      <c r="E597" s="105">
        <f>一覧!W595</f>
        <v>0</v>
      </c>
      <c r="F597" s="117">
        <f>一覧!Y595</f>
        <v>0</v>
      </c>
      <c r="G597" s="106">
        <f>一覧!Z595</f>
        <v>0</v>
      </c>
      <c r="H597" s="107">
        <f>一覧!AA595</f>
        <v>0</v>
      </c>
      <c r="I597" s="115">
        <f>一覧!AC595</f>
        <v>0</v>
      </c>
    </row>
    <row r="598" spans="1:9" x14ac:dyDescent="0.15">
      <c r="A598" s="103">
        <f>一覧!I596</f>
        <v>0</v>
      </c>
      <c r="B598" s="103">
        <f>一覧!J596</f>
        <v>0</v>
      </c>
      <c r="C598" s="103">
        <f>一覧!L596</f>
        <v>0</v>
      </c>
      <c r="D598" s="104">
        <v>591</v>
      </c>
      <c r="E598" s="105">
        <f>一覧!W596</f>
        <v>0</v>
      </c>
      <c r="F598" s="117">
        <f>一覧!Y596</f>
        <v>0</v>
      </c>
      <c r="G598" s="106">
        <f>一覧!Z596</f>
        <v>0</v>
      </c>
      <c r="H598" s="107">
        <f>一覧!AA596</f>
        <v>0</v>
      </c>
      <c r="I598" s="115">
        <f>一覧!AC596</f>
        <v>0</v>
      </c>
    </row>
    <row r="599" spans="1:9" x14ac:dyDescent="0.15">
      <c r="A599" s="103">
        <f>一覧!I597</f>
        <v>0</v>
      </c>
      <c r="B599" s="103">
        <f>一覧!J597</f>
        <v>0</v>
      </c>
      <c r="C599" s="103">
        <f>一覧!L597</f>
        <v>0</v>
      </c>
      <c r="D599" s="104">
        <v>592</v>
      </c>
      <c r="E599" s="105">
        <f>一覧!W597</f>
        <v>0</v>
      </c>
      <c r="F599" s="117">
        <f>一覧!Y597</f>
        <v>0</v>
      </c>
      <c r="G599" s="106">
        <f>一覧!Z597</f>
        <v>0</v>
      </c>
      <c r="H599" s="107">
        <f>一覧!AA597</f>
        <v>0</v>
      </c>
      <c r="I599" s="115">
        <f>一覧!AC597</f>
        <v>0</v>
      </c>
    </row>
    <row r="600" spans="1:9" x14ac:dyDescent="0.15">
      <c r="A600" s="103">
        <f>一覧!I598</f>
        <v>0</v>
      </c>
      <c r="B600" s="103">
        <f>一覧!J598</f>
        <v>0</v>
      </c>
      <c r="C600" s="103">
        <f>一覧!L598</f>
        <v>0</v>
      </c>
      <c r="D600" s="104">
        <v>593</v>
      </c>
      <c r="E600" s="105">
        <f>一覧!W598</f>
        <v>0</v>
      </c>
      <c r="F600" s="117">
        <f>一覧!Y598</f>
        <v>0</v>
      </c>
      <c r="G600" s="106">
        <f>一覧!Z598</f>
        <v>0</v>
      </c>
      <c r="H600" s="107">
        <f>一覧!AA598</f>
        <v>0</v>
      </c>
      <c r="I600" s="115">
        <f>一覧!AC598</f>
        <v>0</v>
      </c>
    </row>
    <row r="601" spans="1:9" x14ac:dyDescent="0.15">
      <c r="A601" s="103">
        <f>一覧!I599</f>
        <v>0</v>
      </c>
      <c r="B601" s="103">
        <f>一覧!J599</f>
        <v>0</v>
      </c>
      <c r="C601" s="103">
        <f>一覧!L599</f>
        <v>0</v>
      </c>
      <c r="D601" s="104">
        <v>594</v>
      </c>
      <c r="E601" s="105">
        <f>一覧!W599</f>
        <v>0</v>
      </c>
      <c r="F601" s="117">
        <f>一覧!Y599</f>
        <v>0</v>
      </c>
      <c r="G601" s="106">
        <f>一覧!Z599</f>
        <v>0</v>
      </c>
      <c r="H601" s="107">
        <f>一覧!AA599</f>
        <v>0</v>
      </c>
      <c r="I601" s="115">
        <f>一覧!AC599</f>
        <v>0</v>
      </c>
    </row>
    <row r="602" spans="1:9" x14ac:dyDescent="0.15">
      <c r="A602" s="103">
        <f>一覧!I600</f>
        <v>0</v>
      </c>
      <c r="B602" s="103">
        <f>一覧!J600</f>
        <v>0</v>
      </c>
      <c r="C602" s="103">
        <f>一覧!L600</f>
        <v>0</v>
      </c>
      <c r="D602" s="104">
        <v>595</v>
      </c>
      <c r="E602" s="105">
        <f>一覧!W600</f>
        <v>0</v>
      </c>
      <c r="F602" s="117">
        <f>一覧!Y600</f>
        <v>0</v>
      </c>
      <c r="G602" s="106">
        <f>一覧!Z600</f>
        <v>0</v>
      </c>
      <c r="H602" s="107">
        <f>一覧!AA600</f>
        <v>0</v>
      </c>
      <c r="I602" s="115">
        <f>一覧!AC600</f>
        <v>0</v>
      </c>
    </row>
    <row r="603" spans="1:9" x14ac:dyDescent="0.15">
      <c r="A603" s="103">
        <f>一覧!I601</f>
        <v>0</v>
      </c>
      <c r="B603" s="103">
        <f>一覧!J601</f>
        <v>0</v>
      </c>
      <c r="C603" s="103">
        <f>一覧!L601</f>
        <v>0</v>
      </c>
      <c r="D603" s="104">
        <v>596</v>
      </c>
      <c r="E603" s="105">
        <f>一覧!W601</f>
        <v>0</v>
      </c>
      <c r="F603" s="117">
        <f>一覧!Y601</f>
        <v>0</v>
      </c>
      <c r="G603" s="106">
        <f>一覧!Z601</f>
        <v>0</v>
      </c>
      <c r="H603" s="107">
        <f>一覧!AA601</f>
        <v>0</v>
      </c>
      <c r="I603" s="115">
        <f>一覧!AC601</f>
        <v>0</v>
      </c>
    </row>
    <row r="604" spans="1:9" x14ac:dyDescent="0.15">
      <c r="A604" s="103">
        <f>一覧!I602</f>
        <v>0</v>
      </c>
      <c r="B604" s="103">
        <f>一覧!J602</f>
        <v>0</v>
      </c>
      <c r="C604" s="103">
        <f>一覧!L602</f>
        <v>0</v>
      </c>
      <c r="D604" s="104">
        <v>597</v>
      </c>
      <c r="E604" s="105">
        <f>一覧!W602</f>
        <v>0</v>
      </c>
      <c r="F604" s="117">
        <f>一覧!Y602</f>
        <v>0</v>
      </c>
      <c r="G604" s="106">
        <f>一覧!Z602</f>
        <v>0</v>
      </c>
      <c r="H604" s="107">
        <f>一覧!AA602</f>
        <v>0</v>
      </c>
      <c r="I604" s="115">
        <f>一覧!AC602</f>
        <v>0</v>
      </c>
    </row>
    <row r="605" spans="1:9" x14ac:dyDescent="0.15">
      <c r="A605" s="103">
        <f>一覧!I603</f>
        <v>0</v>
      </c>
      <c r="B605" s="103">
        <f>一覧!J603</f>
        <v>0</v>
      </c>
      <c r="C605" s="103">
        <f>一覧!L603</f>
        <v>0</v>
      </c>
      <c r="D605" s="104">
        <v>598</v>
      </c>
      <c r="E605" s="105">
        <f>一覧!W603</f>
        <v>0</v>
      </c>
      <c r="F605" s="117">
        <f>一覧!Y603</f>
        <v>0</v>
      </c>
      <c r="G605" s="106">
        <f>一覧!Z603</f>
        <v>0</v>
      </c>
      <c r="H605" s="107">
        <f>一覧!AA603</f>
        <v>0</v>
      </c>
      <c r="I605" s="115">
        <f>一覧!AC603</f>
        <v>0</v>
      </c>
    </row>
    <row r="606" spans="1:9" x14ac:dyDescent="0.15">
      <c r="A606" s="103">
        <f>一覧!I604</f>
        <v>0</v>
      </c>
      <c r="B606" s="103">
        <f>一覧!J604</f>
        <v>0</v>
      </c>
      <c r="C606" s="103">
        <f>一覧!L604</f>
        <v>0</v>
      </c>
      <c r="D606" s="104">
        <v>599</v>
      </c>
      <c r="E606" s="105">
        <f>一覧!W604</f>
        <v>0</v>
      </c>
      <c r="F606" s="117">
        <f>一覧!Y604</f>
        <v>0</v>
      </c>
      <c r="G606" s="106">
        <f>一覧!Z604</f>
        <v>0</v>
      </c>
      <c r="H606" s="107">
        <f>一覧!AA604</f>
        <v>0</v>
      </c>
      <c r="I606" s="115">
        <f>一覧!AC604</f>
        <v>0</v>
      </c>
    </row>
    <row r="607" spans="1:9" x14ac:dyDescent="0.15">
      <c r="A607" s="103">
        <f>一覧!I605</f>
        <v>0</v>
      </c>
      <c r="B607" s="103">
        <f>一覧!J605</f>
        <v>0</v>
      </c>
      <c r="C607" s="103">
        <f>一覧!L605</f>
        <v>0</v>
      </c>
      <c r="D607" s="104">
        <v>600</v>
      </c>
      <c r="E607" s="105">
        <f>一覧!W605</f>
        <v>0</v>
      </c>
      <c r="F607" s="117">
        <f>一覧!Y605</f>
        <v>0</v>
      </c>
      <c r="G607" s="106">
        <f>一覧!Z605</f>
        <v>0</v>
      </c>
      <c r="H607" s="107">
        <f>一覧!AA605</f>
        <v>0</v>
      </c>
      <c r="I607" s="115">
        <f>一覧!AC605</f>
        <v>0</v>
      </c>
    </row>
    <row r="608" spans="1:9" x14ac:dyDescent="0.15">
      <c r="A608" s="103">
        <f>一覧!I606</f>
        <v>0</v>
      </c>
      <c r="B608" s="103">
        <f>一覧!J606</f>
        <v>0</v>
      </c>
      <c r="C608" s="103">
        <f>一覧!L606</f>
        <v>0</v>
      </c>
      <c r="D608" s="104">
        <v>601</v>
      </c>
      <c r="E608" s="105">
        <f>一覧!W606</f>
        <v>0</v>
      </c>
      <c r="F608" s="117">
        <f>一覧!Y606</f>
        <v>0</v>
      </c>
      <c r="G608" s="106">
        <f>一覧!Z606</f>
        <v>0</v>
      </c>
      <c r="H608" s="107">
        <f>一覧!AA606</f>
        <v>0</v>
      </c>
      <c r="I608" s="115">
        <f>一覧!AC606</f>
        <v>0</v>
      </c>
    </row>
    <row r="609" spans="1:9" x14ac:dyDescent="0.15">
      <c r="A609" s="103">
        <f>一覧!I607</f>
        <v>0</v>
      </c>
      <c r="B609" s="103">
        <f>一覧!J607</f>
        <v>0</v>
      </c>
      <c r="C609" s="103">
        <f>一覧!L607</f>
        <v>0</v>
      </c>
      <c r="D609" s="104">
        <v>602</v>
      </c>
      <c r="E609" s="105">
        <f>一覧!W607</f>
        <v>0</v>
      </c>
      <c r="F609" s="117">
        <f>一覧!Y607</f>
        <v>0</v>
      </c>
      <c r="G609" s="106">
        <f>一覧!Z607</f>
        <v>0</v>
      </c>
      <c r="H609" s="107">
        <f>一覧!AA607</f>
        <v>0</v>
      </c>
      <c r="I609" s="115">
        <f>一覧!AC607</f>
        <v>0</v>
      </c>
    </row>
    <row r="610" spans="1:9" x14ac:dyDescent="0.15">
      <c r="A610" s="103">
        <f>一覧!I608</f>
        <v>0</v>
      </c>
      <c r="B610" s="103">
        <f>一覧!J608</f>
        <v>0</v>
      </c>
      <c r="C610" s="103">
        <f>一覧!L608</f>
        <v>0</v>
      </c>
      <c r="D610" s="104">
        <v>603</v>
      </c>
      <c r="E610" s="105">
        <f>一覧!W608</f>
        <v>0</v>
      </c>
      <c r="F610" s="117">
        <f>一覧!Y608</f>
        <v>0</v>
      </c>
      <c r="G610" s="106">
        <f>一覧!Z608</f>
        <v>0</v>
      </c>
      <c r="H610" s="107">
        <f>一覧!AA608</f>
        <v>0</v>
      </c>
      <c r="I610" s="115">
        <f>一覧!AC608</f>
        <v>0</v>
      </c>
    </row>
    <row r="611" spans="1:9" x14ac:dyDescent="0.15">
      <c r="A611" s="103">
        <f>一覧!I609</f>
        <v>0</v>
      </c>
      <c r="B611" s="103">
        <f>一覧!J609</f>
        <v>0</v>
      </c>
      <c r="C611" s="103">
        <f>一覧!L609</f>
        <v>0</v>
      </c>
      <c r="D611" s="104">
        <v>604</v>
      </c>
      <c r="E611" s="105">
        <f>一覧!W609</f>
        <v>0</v>
      </c>
      <c r="F611" s="117">
        <f>一覧!Y609</f>
        <v>0</v>
      </c>
      <c r="G611" s="106">
        <f>一覧!Z609</f>
        <v>0</v>
      </c>
      <c r="H611" s="107">
        <f>一覧!AA609</f>
        <v>0</v>
      </c>
      <c r="I611" s="115">
        <f>一覧!AC609</f>
        <v>0</v>
      </c>
    </row>
    <row r="612" spans="1:9" x14ac:dyDescent="0.15">
      <c r="A612" s="103">
        <f>一覧!I610</f>
        <v>0</v>
      </c>
      <c r="B612" s="103">
        <f>一覧!J610</f>
        <v>0</v>
      </c>
      <c r="C612" s="103">
        <f>一覧!L610</f>
        <v>0</v>
      </c>
      <c r="D612" s="104">
        <v>605</v>
      </c>
      <c r="E612" s="105">
        <f>一覧!W610</f>
        <v>0</v>
      </c>
      <c r="F612" s="117">
        <f>一覧!Y610</f>
        <v>0</v>
      </c>
      <c r="G612" s="106">
        <f>一覧!Z610</f>
        <v>0</v>
      </c>
      <c r="H612" s="107">
        <f>一覧!AA610</f>
        <v>0</v>
      </c>
      <c r="I612" s="115">
        <f>一覧!AC610</f>
        <v>0</v>
      </c>
    </row>
    <row r="613" spans="1:9" x14ac:dyDescent="0.15">
      <c r="A613" s="103">
        <f>一覧!I611</f>
        <v>0</v>
      </c>
      <c r="B613" s="103">
        <f>一覧!J611</f>
        <v>0</v>
      </c>
      <c r="C613" s="103">
        <f>一覧!L611</f>
        <v>0</v>
      </c>
      <c r="D613" s="104">
        <v>606</v>
      </c>
      <c r="E613" s="105">
        <f>一覧!W611</f>
        <v>0</v>
      </c>
      <c r="F613" s="117">
        <f>一覧!Y611</f>
        <v>0</v>
      </c>
      <c r="G613" s="106">
        <f>一覧!Z611</f>
        <v>0</v>
      </c>
      <c r="H613" s="107">
        <f>一覧!AA611</f>
        <v>0</v>
      </c>
      <c r="I613" s="115">
        <f>一覧!AC611</f>
        <v>0</v>
      </c>
    </row>
    <row r="614" spans="1:9" x14ac:dyDescent="0.15">
      <c r="A614" s="103">
        <f>一覧!I612</f>
        <v>0</v>
      </c>
      <c r="B614" s="103">
        <f>一覧!J612</f>
        <v>0</v>
      </c>
      <c r="C614" s="103">
        <f>一覧!L612</f>
        <v>0</v>
      </c>
      <c r="D614" s="104">
        <v>607</v>
      </c>
      <c r="E614" s="105">
        <f>一覧!W612</f>
        <v>0</v>
      </c>
      <c r="F614" s="117">
        <f>一覧!Y612</f>
        <v>0</v>
      </c>
      <c r="G614" s="106">
        <f>一覧!Z612</f>
        <v>0</v>
      </c>
      <c r="H614" s="107">
        <f>一覧!AA612</f>
        <v>0</v>
      </c>
      <c r="I614" s="115">
        <f>一覧!AC612</f>
        <v>0</v>
      </c>
    </row>
    <row r="615" spans="1:9" x14ac:dyDescent="0.15">
      <c r="A615" s="103">
        <f>一覧!I613</f>
        <v>0</v>
      </c>
      <c r="B615" s="103">
        <f>一覧!J613</f>
        <v>0</v>
      </c>
      <c r="C615" s="103">
        <f>一覧!L613</f>
        <v>0</v>
      </c>
      <c r="D615" s="104">
        <v>608</v>
      </c>
      <c r="E615" s="105">
        <f>一覧!W613</f>
        <v>0</v>
      </c>
      <c r="F615" s="117">
        <f>一覧!Y613</f>
        <v>0</v>
      </c>
      <c r="G615" s="106">
        <f>一覧!Z613</f>
        <v>0</v>
      </c>
      <c r="H615" s="107">
        <f>一覧!AA613</f>
        <v>0</v>
      </c>
      <c r="I615" s="115">
        <f>一覧!AC613</f>
        <v>0</v>
      </c>
    </row>
    <row r="616" spans="1:9" x14ac:dyDescent="0.15">
      <c r="A616" s="103">
        <f>一覧!I614</f>
        <v>0</v>
      </c>
      <c r="B616" s="103">
        <f>一覧!J614</f>
        <v>0</v>
      </c>
      <c r="C616" s="103">
        <f>一覧!L614</f>
        <v>0</v>
      </c>
      <c r="D616" s="104">
        <v>609</v>
      </c>
      <c r="E616" s="105">
        <f>一覧!W614</f>
        <v>0</v>
      </c>
      <c r="F616" s="117">
        <f>一覧!Y614</f>
        <v>0</v>
      </c>
      <c r="G616" s="106">
        <f>一覧!Z614</f>
        <v>0</v>
      </c>
      <c r="H616" s="107">
        <f>一覧!AA614</f>
        <v>0</v>
      </c>
      <c r="I616" s="115">
        <f>一覧!AC614</f>
        <v>0</v>
      </c>
    </row>
    <row r="617" spans="1:9" x14ac:dyDescent="0.15">
      <c r="A617" s="103">
        <f>一覧!I615</f>
        <v>0</v>
      </c>
      <c r="B617" s="103">
        <f>一覧!J615</f>
        <v>0</v>
      </c>
      <c r="C617" s="103">
        <f>一覧!L615</f>
        <v>0</v>
      </c>
      <c r="D617" s="104">
        <v>610</v>
      </c>
      <c r="E617" s="110">
        <f>一覧!W615</f>
        <v>0</v>
      </c>
      <c r="F617" s="118">
        <f>一覧!Y615</f>
        <v>0</v>
      </c>
      <c r="G617" s="111">
        <f>一覧!Z615</f>
        <v>0</v>
      </c>
      <c r="H617" s="112">
        <f>一覧!AA615</f>
        <v>0</v>
      </c>
      <c r="I617" s="116">
        <f>一覧!AC615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77"/>
  <sheetViews>
    <sheetView showZeros="0" tabSelected="1" view="pageBreakPreview" topLeftCell="H1" zoomScale="85" zoomScaleNormal="85" zoomScaleSheetLayoutView="85" workbookViewId="0">
      <selection activeCell="I3" sqref="I3"/>
    </sheetView>
  </sheetViews>
  <sheetFormatPr defaultRowHeight="13.5" x14ac:dyDescent="0.15"/>
  <cols>
    <col min="1" max="1" width="0" style="124" hidden="1" customWidth="1"/>
    <col min="2" max="5" width="5.125" style="124" hidden="1" customWidth="1"/>
    <col min="6" max="7" width="4.5" style="7" hidden="1" customWidth="1"/>
    <col min="8" max="8" width="10.5" style="124" bestFit="1" customWidth="1"/>
    <col min="9" max="9" width="26.625" style="125" customWidth="1"/>
    <col min="10" max="10" width="11" style="126" customWidth="1"/>
    <col min="11" max="11" width="10" style="126" customWidth="1"/>
    <col min="12" max="12" width="13.625" style="126" customWidth="1"/>
    <col min="13" max="13" width="20.75" style="126" customWidth="1"/>
    <col min="14" max="14" width="9.875" style="126" customWidth="1"/>
    <col min="15" max="15" width="22.25" style="126" customWidth="1"/>
    <col min="16" max="16" width="4.625" style="126" hidden="1" customWidth="1"/>
    <col min="17" max="18" width="9" style="126" hidden="1" customWidth="1"/>
    <col min="19" max="19" width="4.625" style="127" hidden="1" customWidth="1"/>
    <col min="20" max="20" width="9" style="127" hidden="1" customWidth="1"/>
    <col min="21" max="21" width="9" style="124" hidden="1" customWidth="1"/>
    <col min="22" max="16384" width="9" style="124"/>
  </cols>
  <sheetData>
    <row r="1" spans="1:20" x14ac:dyDescent="0.15">
      <c r="H1" s="124" t="s">
        <v>189</v>
      </c>
    </row>
    <row r="2" spans="1:20" x14ac:dyDescent="0.15">
      <c r="H2" s="214" t="s">
        <v>188</v>
      </c>
      <c r="I2" s="169" t="s">
        <v>0</v>
      </c>
      <c r="J2" s="215" t="s">
        <v>29</v>
      </c>
      <c r="K2" s="216"/>
      <c r="L2" s="216"/>
      <c r="M2" s="216"/>
      <c r="N2" s="216"/>
      <c r="O2" s="217"/>
    </row>
    <row r="3" spans="1:20" ht="40.5" customHeight="1" x14ac:dyDescent="0.15">
      <c r="A3" s="124" t="s">
        <v>241</v>
      </c>
      <c r="B3" s="124" t="s">
        <v>117</v>
      </c>
      <c r="C3" s="124" t="s">
        <v>116</v>
      </c>
      <c r="E3" s="124" t="s">
        <v>142</v>
      </c>
      <c r="F3" s="161" t="s">
        <v>30</v>
      </c>
      <c r="G3" s="161" t="s">
        <v>240</v>
      </c>
      <c r="H3" s="214"/>
      <c r="I3" s="175" t="s">
        <v>179</v>
      </c>
      <c r="J3" s="165" t="s">
        <v>180</v>
      </c>
      <c r="K3" s="165" t="s">
        <v>181</v>
      </c>
      <c r="L3" s="175" t="s">
        <v>182</v>
      </c>
      <c r="M3" s="165" t="s">
        <v>183</v>
      </c>
      <c r="N3" s="175" t="s">
        <v>184</v>
      </c>
      <c r="O3" s="175" t="s">
        <v>185</v>
      </c>
      <c r="P3" s="126" t="s">
        <v>149</v>
      </c>
      <c r="Q3" s="126" t="s">
        <v>150</v>
      </c>
      <c r="S3" s="129" t="s">
        <v>144</v>
      </c>
      <c r="T3" s="129" t="s">
        <v>145</v>
      </c>
    </row>
    <row r="4" spans="1:20" ht="22.5" customHeight="1" x14ac:dyDescent="0.15">
      <c r="B4" s="8"/>
      <c r="C4" s="37"/>
      <c r="D4" s="8"/>
      <c r="E4" s="8"/>
      <c r="H4" s="176"/>
      <c r="I4" s="130"/>
      <c r="J4" s="128"/>
      <c r="K4" s="128"/>
      <c r="L4" s="131"/>
      <c r="M4" s="128"/>
      <c r="N4" s="132"/>
      <c r="O4" s="128"/>
      <c r="P4" s="64" t="str">
        <f>IF(COUNTIF($I$4:I4,I4)&gt;1,"重複","")</f>
        <v/>
      </c>
      <c r="Q4" s="133"/>
      <c r="R4" s="133"/>
      <c r="S4" s="134"/>
      <c r="T4" s="135">
        <f>IF(OR(S4=1,S4=2),N4,)</f>
        <v>0</v>
      </c>
    </row>
    <row r="5" spans="1:20" ht="22.5" customHeight="1" x14ac:dyDescent="0.15">
      <c r="B5" s="8"/>
      <c r="C5" s="38"/>
      <c r="D5" s="8"/>
      <c r="E5" s="8"/>
      <c r="H5" s="176"/>
      <c r="I5" s="186"/>
      <c r="J5" s="128"/>
      <c r="K5" s="128"/>
      <c r="L5" s="131"/>
      <c r="M5" s="128"/>
      <c r="N5" s="132"/>
      <c r="O5" s="128"/>
      <c r="P5" s="47" t="str">
        <f>IF(COUNTIF($I$4:I5,I5)&gt;1,"重複","")</f>
        <v/>
      </c>
      <c r="Q5" s="47"/>
      <c r="R5" s="47"/>
      <c r="T5" s="135">
        <f t="shared" ref="T5:T68" si="0">IF(OR(S5=1,S5=2),N5,)</f>
        <v>0</v>
      </c>
    </row>
    <row r="6" spans="1:20" ht="22.5" customHeight="1" x14ac:dyDescent="0.15">
      <c r="B6" s="8"/>
      <c r="C6" s="38"/>
      <c r="D6" s="8"/>
      <c r="E6" s="8"/>
      <c r="H6" s="174"/>
      <c r="I6" s="130"/>
      <c r="J6" s="128"/>
      <c r="K6" s="128"/>
      <c r="L6" s="131"/>
      <c r="M6" s="128"/>
      <c r="N6" s="132"/>
      <c r="O6" s="128"/>
      <c r="P6" s="47" t="str">
        <f>IF(COUNTIF($I$4:I6,I6)&gt;1,"重複","")</f>
        <v/>
      </c>
      <c r="T6" s="135">
        <f t="shared" si="0"/>
        <v>0</v>
      </c>
    </row>
    <row r="7" spans="1:20" ht="22.5" customHeight="1" x14ac:dyDescent="0.15">
      <c r="B7" s="8"/>
      <c r="C7" s="37"/>
      <c r="D7" s="8"/>
      <c r="E7" s="8"/>
      <c r="H7" s="174"/>
      <c r="I7" s="130"/>
      <c r="J7" s="128"/>
      <c r="K7" s="128"/>
      <c r="L7" s="131"/>
      <c r="M7" s="128"/>
      <c r="N7" s="132"/>
      <c r="O7" s="128"/>
      <c r="P7" s="47" t="str">
        <f>IF(COUNTIF($I$4:I7,I7)&gt;1,"重複","")</f>
        <v/>
      </c>
      <c r="T7" s="135">
        <f t="shared" si="0"/>
        <v>0</v>
      </c>
    </row>
    <row r="8" spans="1:20" ht="22.5" customHeight="1" x14ac:dyDescent="0.15">
      <c r="B8" s="8"/>
      <c r="C8" s="37"/>
      <c r="D8" s="8"/>
      <c r="E8" s="8"/>
      <c r="H8" s="174"/>
      <c r="I8" s="130"/>
      <c r="J8" s="128"/>
      <c r="K8" s="128"/>
      <c r="L8" s="131"/>
      <c r="M8" s="128"/>
      <c r="N8" s="132"/>
      <c r="O8" s="128"/>
      <c r="P8" s="47" t="str">
        <f>IF(COUNTIF($I$4:I8,I8)&gt;1,"重複","")</f>
        <v/>
      </c>
      <c r="T8" s="135">
        <f t="shared" si="0"/>
        <v>0</v>
      </c>
    </row>
    <row r="9" spans="1:20" ht="22.5" customHeight="1" x14ac:dyDescent="0.15">
      <c r="B9" s="8"/>
      <c r="C9" s="37"/>
      <c r="D9" s="8"/>
      <c r="E9" s="8"/>
      <c r="H9" s="174"/>
      <c r="I9" s="130"/>
      <c r="J9" s="128"/>
      <c r="K9" s="128"/>
      <c r="L9" s="131"/>
      <c r="M9" s="128"/>
      <c r="N9" s="132"/>
      <c r="O9" s="128"/>
      <c r="P9" s="47" t="str">
        <f>IF(COUNTIF($I$4:I9,I9)&gt;1,"重複","")</f>
        <v/>
      </c>
      <c r="T9" s="135">
        <f t="shared" si="0"/>
        <v>0</v>
      </c>
    </row>
    <row r="10" spans="1:20" ht="22.5" customHeight="1" x14ac:dyDescent="0.15">
      <c r="B10" s="8"/>
      <c r="C10" s="37"/>
      <c r="D10" s="8"/>
      <c r="E10" s="8"/>
      <c r="H10" s="174"/>
      <c r="I10" s="130"/>
      <c r="J10" s="128"/>
      <c r="K10" s="128"/>
      <c r="L10" s="131"/>
      <c r="M10" s="128"/>
      <c r="N10" s="132"/>
      <c r="O10" s="128"/>
      <c r="P10" s="47" t="str">
        <f>IF(COUNTIF($I$4:I10,I10)&gt;1,"重複","")</f>
        <v/>
      </c>
      <c r="T10" s="135">
        <f t="shared" si="0"/>
        <v>0</v>
      </c>
    </row>
    <row r="11" spans="1:20" ht="22.5" customHeight="1" x14ac:dyDescent="0.15">
      <c r="B11" s="8"/>
      <c r="C11" s="37"/>
      <c r="D11" s="8"/>
      <c r="E11" s="8"/>
      <c r="H11" s="174"/>
      <c r="I11" s="130"/>
      <c r="J11" s="128"/>
      <c r="K11" s="128"/>
      <c r="L11" s="131"/>
      <c r="M11" s="128"/>
      <c r="N11" s="132"/>
      <c r="O11" s="128"/>
      <c r="P11" s="47" t="str">
        <f>IF(COUNTIF($I$4:I11,I11)&gt;1,"重複","")</f>
        <v/>
      </c>
      <c r="T11" s="135">
        <f t="shared" si="0"/>
        <v>0</v>
      </c>
    </row>
    <row r="12" spans="1:20" ht="22.5" customHeight="1" x14ac:dyDescent="0.15">
      <c r="B12" s="8"/>
      <c r="C12" s="37"/>
      <c r="D12" s="8"/>
      <c r="E12" s="8"/>
      <c r="H12" s="174"/>
      <c r="I12" s="130"/>
      <c r="J12" s="128"/>
      <c r="K12" s="128"/>
      <c r="L12" s="131"/>
      <c r="M12" s="128"/>
      <c r="N12" s="132"/>
      <c r="O12" s="128"/>
      <c r="P12" s="47" t="str">
        <f>IF(COUNTIF($I$4:I12,I12)&gt;1,"重複","")</f>
        <v/>
      </c>
      <c r="T12" s="135">
        <f t="shared" si="0"/>
        <v>0</v>
      </c>
    </row>
    <row r="13" spans="1:20" ht="22.5" customHeight="1" x14ac:dyDescent="0.15">
      <c r="B13" s="8"/>
      <c r="C13" s="37"/>
      <c r="D13" s="8"/>
      <c r="E13" s="8"/>
      <c r="H13" s="174"/>
      <c r="I13" s="130"/>
      <c r="J13" s="128"/>
      <c r="K13" s="128"/>
      <c r="L13" s="131"/>
      <c r="M13" s="128"/>
      <c r="N13" s="132"/>
      <c r="O13" s="128"/>
      <c r="P13" s="47" t="str">
        <f>IF(COUNTIF($I$4:I13,I13)&gt;1,"重複","")</f>
        <v/>
      </c>
      <c r="T13" s="135">
        <f t="shared" si="0"/>
        <v>0</v>
      </c>
    </row>
    <row r="14" spans="1:20" ht="22.5" customHeight="1" x14ac:dyDescent="0.15">
      <c r="B14" s="8"/>
      <c r="C14" s="37"/>
      <c r="D14" s="8"/>
      <c r="E14" s="8"/>
      <c r="H14" s="174"/>
      <c r="I14" s="130"/>
      <c r="J14" s="128"/>
      <c r="K14" s="128"/>
      <c r="L14" s="131"/>
      <c r="M14" s="128"/>
      <c r="N14" s="132"/>
      <c r="O14" s="128"/>
      <c r="P14" s="47" t="str">
        <f>IF(COUNTIF($I$4:I14,I14)&gt;1,"重複","")</f>
        <v/>
      </c>
      <c r="T14" s="135">
        <f t="shared" si="0"/>
        <v>0</v>
      </c>
    </row>
    <row r="15" spans="1:20" ht="22.5" customHeight="1" x14ac:dyDescent="0.15">
      <c r="B15" s="8"/>
      <c r="C15" s="37"/>
      <c r="D15" s="8"/>
      <c r="E15" s="8"/>
      <c r="H15" s="174"/>
      <c r="I15" s="130"/>
      <c r="J15" s="128"/>
      <c r="K15" s="128"/>
      <c r="L15" s="131"/>
      <c r="M15" s="128"/>
      <c r="N15" s="132"/>
      <c r="O15" s="128"/>
      <c r="P15" s="47" t="str">
        <f>IF(COUNTIF($I$4:I15,I15)&gt;1,"重複","")</f>
        <v/>
      </c>
      <c r="T15" s="135">
        <f t="shared" si="0"/>
        <v>0</v>
      </c>
    </row>
    <row r="16" spans="1:20" ht="22.5" customHeight="1" x14ac:dyDescent="0.15">
      <c r="B16" s="8"/>
      <c r="C16" s="37"/>
      <c r="D16" s="8"/>
      <c r="E16" s="8"/>
      <c r="H16" s="174"/>
      <c r="I16" s="130"/>
      <c r="J16" s="128"/>
      <c r="K16" s="128"/>
      <c r="L16" s="131"/>
      <c r="M16" s="128"/>
      <c r="N16" s="132"/>
      <c r="O16" s="128"/>
      <c r="P16" s="47" t="str">
        <f>IF(COUNTIF($I$4:I16,I16)&gt;1,"重複","")</f>
        <v/>
      </c>
      <c r="T16" s="135">
        <f t="shared" si="0"/>
        <v>0</v>
      </c>
    </row>
    <row r="17" spans="2:20" ht="22.5" customHeight="1" x14ac:dyDescent="0.15">
      <c r="B17" s="8"/>
      <c r="C17" s="37"/>
      <c r="D17" s="8"/>
      <c r="E17" s="8"/>
      <c r="H17" s="174"/>
      <c r="I17" s="130"/>
      <c r="J17" s="128"/>
      <c r="K17" s="128"/>
      <c r="L17" s="131"/>
      <c r="M17" s="128"/>
      <c r="N17" s="132"/>
      <c r="O17" s="128"/>
      <c r="P17" s="47" t="str">
        <f>IF(COUNTIF($I$4:I17,I17)&gt;1,"重複","")</f>
        <v/>
      </c>
      <c r="T17" s="135">
        <f t="shared" si="0"/>
        <v>0</v>
      </c>
    </row>
    <row r="18" spans="2:20" ht="22.5" customHeight="1" x14ac:dyDescent="0.15">
      <c r="B18" s="8"/>
      <c r="C18" s="37"/>
      <c r="D18" s="8"/>
      <c r="E18" s="8"/>
      <c r="H18" s="174"/>
      <c r="I18" s="130"/>
      <c r="J18" s="128"/>
      <c r="K18" s="128"/>
      <c r="L18" s="131"/>
      <c r="M18" s="128"/>
      <c r="N18" s="132"/>
      <c r="O18" s="128"/>
      <c r="P18" s="47" t="str">
        <f>IF(COUNTIF($I$4:I18,I18)&gt;1,"重複","")</f>
        <v/>
      </c>
      <c r="T18" s="135">
        <f t="shared" si="0"/>
        <v>0</v>
      </c>
    </row>
    <row r="19" spans="2:20" ht="22.5" customHeight="1" x14ac:dyDescent="0.15">
      <c r="B19" s="8"/>
      <c r="C19" s="37"/>
      <c r="D19" s="8"/>
      <c r="E19" s="136"/>
      <c r="H19" s="174"/>
      <c r="I19" s="137"/>
      <c r="J19" s="128"/>
      <c r="K19" s="128"/>
      <c r="L19" s="128"/>
      <c r="M19" s="128"/>
      <c r="N19" s="138"/>
      <c r="O19" s="128"/>
      <c r="P19" s="47" t="str">
        <f>IF(COUNTIF($I$4:I19,I19)&gt;1,"重複","")</f>
        <v/>
      </c>
      <c r="T19" s="135">
        <f t="shared" si="0"/>
        <v>0</v>
      </c>
    </row>
    <row r="20" spans="2:20" ht="22.5" customHeight="1" x14ac:dyDescent="0.15">
      <c r="B20" s="8"/>
      <c r="C20" s="37"/>
      <c r="D20" s="21"/>
      <c r="E20" s="8"/>
      <c r="H20" s="174"/>
      <c r="I20" s="130"/>
      <c r="J20" s="128"/>
      <c r="K20" s="128"/>
      <c r="L20" s="131"/>
      <c r="M20" s="128"/>
      <c r="N20" s="132"/>
      <c r="O20" s="128"/>
      <c r="P20" s="47" t="str">
        <f>IF(COUNTIF($I$4:I20,I20)&gt;1,"重複","")</f>
        <v/>
      </c>
      <c r="T20" s="135">
        <f t="shared" si="0"/>
        <v>0</v>
      </c>
    </row>
    <row r="21" spans="2:20" ht="22.5" customHeight="1" x14ac:dyDescent="0.15">
      <c r="B21" s="8"/>
      <c r="C21" s="37"/>
      <c r="D21" s="8"/>
      <c r="E21" s="8"/>
      <c r="H21" s="174"/>
      <c r="I21" s="137"/>
      <c r="J21" s="128"/>
      <c r="K21" s="128"/>
      <c r="L21" s="131"/>
      <c r="M21" s="128"/>
      <c r="N21" s="132"/>
      <c r="O21" s="128"/>
      <c r="P21" s="47" t="str">
        <f>IF(COUNTIF($I$4:I21,I21)&gt;1,"重複","")</f>
        <v/>
      </c>
      <c r="T21" s="135">
        <f t="shared" si="0"/>
        <v>0</v>
      </c>
    </row>
    <row r="22" spans="2:20" ht="22.5" customHeight="1" x14ac:dyDescent="0.15">
      <c r="B22" s="8"/>
      <c r="C22" s="38"/>
      <c r="D22" s="8"/>
      <c r="E22" s="8"/>
      <c r="H22" s="174"/>
      <c r="I22" s="130"/>
      <c r="J22" s="128"/>
      <c r="K22" s="128"/>
      <c r="L22" s="131"/>
      <c r="M22" s="128"/>
      <c r="N22" s="132"/>
      <c r="O22" s="128"/>
      <c r="P22" s="47" t="str">
        <f>IF(COUNTIF($I$4:I22,I22)&gt;1,"重複","")</f>
        <v/>
      </c>
      <c r="Q22" s="47"/>
      <c r="R22" s="47"/>
      <c r="T22" s="135">
        <f t="shared" si="0"/>
        <v>0</v>
      </c>
    </row>
    <row r="23" spans="2:20" ht="22.5" customHeight="1" x14ac:dyDescent="0.15">
      <c r="B23" s="8"/>
      <c r="C23" s="37"/>
      <c r="D23" s="8"/>
      <c r="E23" s="8"/>
      <c r="H23" s="174"/>
      <c r="I23" s="130"/>
      <c r="J23" s="128"/>
      <c r="K23" s="128"/>
      <c r="L23" s="131"/>
      <c r="M23" s="128"/>
      <c r="N23" s="132"/>
      <c r="O23" s="128"/>
      <c r="P23" s="47" t="str">
        <f>IF(COUNTIF($I$4:I23,I23)&gt;1,"重複","")</f>
        <v/>
      </c>
      <c r="Q23" s="47"/>
      <c r="R23" s="47"/>
      <c r="T23" s="135">
        <f t="shared" si="0"/>
        <v>0</v>
      </c>
    </row>
    <row r="24" spans="2:20" ht="22.5" hidden="1" customHeight="1" x14ac:dyDescent="0.15">
      <c r="B24" s="8"/>
      <c r="C24" s="38"/>
      <c r="D24" s="8"/>
      <c r="E24" s="8"/>
      <c r="H24" s="174"/>
      <c r="I24" s="130"/>
      <c r="J24" s="128"/>
      <c r="K24" s="128"/>
      <c r="L24" s="131"/>
      <c r="M24" s="128"/>
      <c r="N24" s="132"/>
      <c r="O24" s="128"/>
      <c r="P24" s="47" t="str">
        <f>IF(COUNTIF($I$4:I24,I24)&gt;1,"重複","")</f>
        <v/>
      </c>
      <c r="Q24" s="47"/>
      <c r="R24" s="47"/>
      <c r="T24" s="135">
        <f t="shared" si="0"/>
        <v>0</v>
      </c>
    </row>
    <row r="25" spans="2:20" ht="22.5" hidden="1" customHeight="1" x14ac:dyDescent="0.15">
      <c r="B25" s="8"/>
      <c r="C25" s="37"/>
      <c r="D25" s="8"/>
      <c r="E25" s="8"/>
      <c r="H25" s="174"/>
      <c r="I25" s="130"/>
      <c r="J25" s="128"/>
      <c r="K25" s="128"/>
      <c r="L25" s="131"/>
      <c r="M25" s="128"/>
      <c r="N25" s="132"/>
      <c r="O25" s="128"/>
      <c r="P25" s="47" t="str">
        <f>IF(COUNTIF($I$4:I25,I25)&gt;1,"重複","")</f>
        <v/>
      </c>
      <c r="Q25" s="47"/>
      <c r="R25" s="47"/>
      <c r="T25" s="135">
        <f t="shared" si="0"/>
        <v>0</v>
      </c>
    </row>
    <row r="26" spans="2:20" ht="22.5" hidden="1" customHeight="1" x14ac:dyDescent="0.15">
      <c r="B26" s="8"/>
      <c r="C26" s="38"/>
      <c r="D26" s="8"/>
      <c r="E26" s="8"/>
      <c r="H26" s="174"/>
      <c r="I26" s="130"/>
      <c r="J26" s="128"/>
      <c r="K26" s="128"/>
      <c r="L26" s="131"/>
      <c r="M26" s="128"/>
      <c r="N26" s="132"/>
      <c r="O26" s="128"/>
      <c r="P26" s="47" t="str">
        <f>IF(COUNTIF($I$4:I26,I26)&gt;1,"重複","")</f>
        <v/>
      </c>
      <c r="Q26" s="47"/>
      <c r="R26" s="47"/>
      <c r="T26" s="135">
        <f t="shared" si="0"/>
        <v>0</v>
      </c>
    </row>
    <row r="27" spans="2:20" ht="22.5" hidden="1" customHeight="1" x14ac:dyDescent="0.15">
      <c r="B27" s="8"/>
      <c r="C27" s="37"/>
      <c r="D27" s="8"/>
      <c r="E27" s="8"/>
      <c r="H27" s="174"/>
      <c r="I27" s="137"/>
      <c r="J27" s="128"/>
      <c r="K27" s="128"/>
      <c r="L27" s="131"/>
      <c r="M27" s="128"/>
      <c r="N27" s="132"/>
      <c r="O27" s="128"/>
      <c r="P27" s="47" t="str">
        <f>IF(COUNTIF($I$4:I27,I27)&gt;1,"重複","")</f>
        <v/>
      </c>
      <c r="T27" s="135">
        <f t="shared" si="0"/>
        <v>0</v>
      </c>
    </row>
    <row r="28" spans="2:20" ht="22.5" hidden="1" customHeight="1" x14ac:dyDescent="0.15">
      <c r="B28" s="8"/>
      <c r="C28" s="37"/>
      <c r="D28" s="8"/>
      <c r="E28" s="8"/>
      <c r="H28" s="174"/>
      <c r="I28" s="130"/>
      <c r="J28" s="128"/>
      <c r="K28" s="128"/>
      <c r="L28" s="131"/>
      <c r="M28" s="128"/>
      <c r="N28" s="132"/>
      <c r="O28" s="128"/>
      <c r="P28" s="47" t="str">
        <f>IF(COUNTIF($I$4:I28,I28)&gt;1,"重複","")</f>
        <v/>
      </c>
      <c r="T28" s="135">
        <f t="shared" si="0"/>
        <v>0</v>
      </c>
    </row>
    <row r="29" spans="2:20" ht="22.5" hidden="1" customHeight="1" x14ac:dyDescent="0.15">
      <c r="B29" s="8"/>
      <c r="C29" s="37"/>
      <c r="D29" s="8"/>
      <c r="E29" s="8"/>
      <c r="H29" s="174"/>
      <c r="I29" s="130"/>
      <c r="J29" s="128"/>
      <c r="K29" s="128"/>
      <c r="L29" s="131"/>
      <c r="M29" s="128"/>
      <c r="N29" s="132"/>
      <c r="O29" s="128"/>
      <c r="P29" s="47" t="str">
        <f>IF(COUNTIF($I$4:I29,I29)&gt;1,"重複","")</f>
        <v/>
      </c>
      <c r="T29" s="135">
        <f t="shared" si="0"/>
        <v>0</v>
      </c>
    </row>
    <row r="30" spans="2:20" ht="22.5" hidden="1" customHeight="1" x14ac:dyDescent="0.15">
      <c r="B30" s="8"/>
      <c r="C30" s="37"/>
      <c r="D30" s="8"/>
      <c r="E30" s="8"/>
      <c r="H30" s="174"/>
      <c r="I30" s="130"/>
      <c r="J30" s="128"/>
      <c r="K30" s="128"/>
      <c r="L30" s="131"/>
      <c r="M30" s="128"/>
      <c r="N30" s="132"/>
      <c r="O30" s="128"/>
      <c r="P30" s="47" t="str">
        <f>IF(COUNTIF($I$4:I30,I30)&gt;1,"重複","")</f>
        <v/>
      </c>
      <c r="T30" s="135">
        <f t="shared" si="0"/>
        <v>0</v>
      </c>
    </row>
    <row r="31" spans="2:20" ht="22.5" hidden="1" customHeight="1" x14ac:dyDescent="0.15">
      <c r="B31" s="8"/>
      <c r="C31" s="38"/>
      <c r="D31" s="8"/>
      <c r="E31" s="8"/>
      <c r="H31" s="174"/>
      <c r="I31" s="137"/>
      <c r="J31" s="128"/>
      <c r="K31" s="128"/>
      <c r="L31" s="131"/>
      <c r="M31" s="128"/>
      <c r="N31" s="132"/>
      <c r="O31" s="128"/>
      <c r="P31" s="47" t="str">
        <f>IF(COUNTIF($I$4:I31,I31)&gt;1,"重複","")</f>
        <v/>
      </c>
      <c r="T31" s="135">
        <f t="shared" si="0"/>
        <v>0</v>
      </c>
    </row>
    <row r="32" spans="2:20" ht="22.5" hidden="1" customHeight="1" x14ac:dyDescent="0.15">
      <c r="B32" s="8"/>
      <c r="C32" s="37"/>
      <c r="D32" s="8"/>
      <c r="E32" s="8"/>
      <c r="H32" s="174"/>
      <c r="I32" s="137"/>
      <c r="J32" s="128"/>
      <c r="K32" s="128"/>
      <c r="L32" s="131"/>
      <c r="M32" s="128"/>
      <c r="N32" s="132"/>
      <c r="O32" s="128"/>
      <c r="P32" s="47" t="str">
        <f>IF(COUNTIF($I$4:I32,I32)&gt;1,"重複","")</f>
        <v/>
      </c>
      <c r="T32" s="135">
        <f t="shared" si="0"/>
        <v>0</v>
      </c>
    </row>
    <row r="33" spans="2:20" ht="22.5" hidden="1" customHeight="1" x14ac:dyDescent="0.15">
      <c r="B33" s="8"/>
      <c r="C33" s="38"/>
      <c r="D33" s="8"/>
      <c r="E33" s="8"/>
      <c r="H33" s="174"/>
      <c r="I33" s="130"/>
      <c r="J33" s="128"/>
      <c r="K33" s="128"/>
      <c r="L33" s="131"/>
      <c r="M33" s="128"/>
      <c r="N33" s="132"/>
      <c r="O33" s="128"/>
      <c r="P33" s="47" t="str">
        <f>IF(COUNTIF($I$4:I33,I33)&gt;1,"重複","")</f>
        <v/>
      </c>
      <c r="T33" s="135">
        <f t="shared" si="0"/>
        <v>0</v>
      </c>
    </row>
    <row r="34" spans="2:20" ht="22.5" hidden="1" customHeight="1" x14ac:dyDescent="0.15">
      <c r="B34" s="8"/>
      <c r="C34" s="37"/>
      <c r="D34" s="8"/>
      <c r="E34" s="8"/>
      <c r="H34" s="174"/>
      <c r="I34" s="137"/>
      <c r="J34" s="128"/>
      <c r="K34" s="128"/>
      <c r="L34" s="131"/>
      <c r="M34" s="128"/>
      <c r="N34" s="132"/>
      <c r="O34" s="128"/>
      <c r="P34" s="47" t="str">
        <f>IF(COUNTIF($I$4:I34,I34)&gt;1,"重複","")</f>
        <v/>
      </c>
      <c r="T34" s="135">
        <f t="shared" si="0"/>
        <v>0</v>
      </c>
    </row>
    <row r="35" spans="2:20" ht="22.5" hidden="1" customHeight="1" x14ac:dyDescent="0.15">
      <c r="B35" s="8"/>
      <c r="C35" s="38"/>
      <c r="D35" s="8"/>
      <c r="E35" s="8"/>
      <c r="H35" s="174"/>
      <c r="I35" s="137"/>
      <c r="J35" s="128"/>
      <c r="K35" s="128"/>
      <c r="L35" s="131"/>
      <c r="M35" s="128"/>
      <c r="N35" s="132"/>
      <c r="O35" s="128"/>
      <c r="P35" s="47" t="str">
        <f>IF(COUNTIF($I$4:I35,I35)&gt;1,"重複","")</f>
        <v/>
      </c>
      <c r="T35" s="135">
        <f t="shared" si="0"/>
        <v>0</v>
      </c>
    </row>
    <row r="36" spans="2:20" ht="22.5" hidden="1" customHeight="1" x14ac:dyDescent="0.15">
      <c r="B36" s="8"/>
      <c r="C36" s="37"/>
      <c r="D36" s="8"/>
      <c r="E36" s="8"/>
      <c r="H36" s="174"/>
      <c r="I36" s="130"/>
      <c r="J36" s="128"/>
      <c r="K36" s="128"/>
      <c r="L36" s="131"/>
      <c r="M36" s="128"/>
      <c r="N36" s="132"/>
      <c r="O36" s="128"/>
      <c r="P36" s="47" t="str">
        <f>IF(COUNTIF($I$4:I36,I36)&gt;1,"重複","")</f>
        <v/>
      </c>
      <c r="T36" s="135">
        <f t="shared" si="0"/>
        <v>0</v>
      </c>
    </row>
    <row r="37" spans="2:20" ht="22.5" hidden="1" customHeight="1" x14ac:dyDescent="0.15">
      <c r="B37" s="8"/>
      <c r="C37" s="38"/>
      <c r="D37" s="8"/>
      <c r="E37" s="8"/>
      <c r="H37" s="174"/>
      <c r="I37" s="130"/>
      <c r="J37" s="128"/>
      <c r="K37" s="128"/>
      <c r="L37" s="131"/>
      <c r="M37" s="128"/>
      <c r="N37" s="132"/>
      <c r="O37" s="128"/>
      <c r="P37" s="47" t="str">
        <f>IF(COUNTIF($I$4:I37,I37)&gt;1,"重複","")</f>
        <v/>
      </c>
      <c r="T37" s="135">
        <f t="shared" si="0"/>
        <v>0</v>
      </c>
    </row>
    <row r="38" spans="2:20" ht="22.5" hidden="1" customHeight="1" x14ac:dyDescent="0.15">
      <c r="B38" s="8"/>
      <c r="C38" s="37"/>
      <c r="D38" s="8"/>
      <c r="E38" s="8"/>
      <c r="H38" s="174"/>
      <c r="I38" s="130"/>
      <c r="J38" s="128"/>
      <c r="K38" s="128"/>
      <c r="L38" s="131"/>
      <c r="M38" s="128"/>
      <c r="N38" s="132"/>
      <c r="O38" s="128"/>
      <c r="P38" s="47" t="str">
        <f>IF(COUNTIF($I$4:I38,I38)&gt;1,"重複","")</f>
        <v/>
      </c>
      <c r="T38" s="135">
        <f t="shared" si="0"/>
        <v>0</v>
      </c>
    </row>
    <row r="39" spans="2:20" ht="22.5" hidden="1" customHeight="1" x14ac:dyDescent="0.15">
      <c r="B39" s="8"/>
      <c r="C39" s="38"/>
      <c r="D39" s="8"/>
      <c r="E39" s="8"/>
      <c r="H39" s="174"/>
      <c r="I39" s="137"/>
      <c r="J39" s="128"/>
      <c r="K39" s="128"/>
      <c r="L39" s="131"/>
      <c r="M39" s="128"/>
      <c r="N39" s="132"/>
      <c r="O39" s="128"/>
      <c r="P39" s="47" t="str">
        <f>IF(COUNTIF($I$4:I39,I39)&gt;1,"重複","")</f>
        <v/>
      </c>
      <c r="T39" s="135">
        <f t="shared" si="0"/>
        <v>0</v>
      </c>
    </row>
    <row r="40" spans="2:20" ht="22.5" hidden="1" customHeight="1" x14ac:dyDescent="0.15">
      <c r="B40" s="8"/>
      <c r="C40" s="37"/>
      <c r="D40" s="8"/>
      <c r="E40" s="8"/>
      <c r="H40" s="174"/>
      <c r="I40" s="130"/>
      <c r="J40" s="128"/>
      <c r="K40" s="128"/>
      <c r="L40" s="131"/>
      <c r="M40" s="128"/>
      <c r="N40" s="132"/>
      <c r="O40" s="128"/>
      <c r="P40" s="47" t="str">
        <f>IF(COUNTIF($I$4:I40,I40)&gt;1,"重複","")</f>
        <v/>
      </c>
      <c r="T40" s="135">
        <f t="shared" si="0"/>
        <v>0</v>
      </c>
    </row>
    <row r="41" spans="2:20" ht="22.5" hidden="1" customHeight="1" x14ac:dyDescent="0.15">
      <c r="B41" s="8"/>
      <c r="C41" s="38"/>
      <c r="D41" s="8"/>
      <c r="E41" s="8"/>
      <c r="H41" s="174"/>
      <c r="I41" s="130"/>
      <c r="J41" s="128"/>
      <c r="K41" s="128"/>
      <c r="L41" s="131"/>
      <c r="M41" s="128"/>
      <c r="N41" s="132"/>
      <c r="O41" s="128"/>
      <c r="P41" s="47" t="str">
        <f>IF(COUNTIF($I$4:I41,I41)&gt;1,"重複","")</f>
        <v/>
      </c>
      <c r="T41" s="135">
        <f t="shared" si="0"/>
        <v>0</v>
      </c>
    </row>
    <row r="42" spans="2:20" ht="22.5" hidden="1" customHeight="1" x14ac:dyDescent="0.15">
      <c r="B42" s="8"/>
      <c r="C42" s="37"/>
      <c r="D42" s="8"/>
      <c r="E42" s="8"/>
      <c r="H42" s="174"/>
      <c r="I42" s="130"/>
      <c r="J42" s="128"/>
      <c r="K42" s="128"/>
      <c r="L42" s="131"/>
      <c r="M42" s="128"/>
      <c r="N42" s="132"/>
      <c r="O42" s="128"/>
      <c r="P42" s="47" t="str">
        <f>IF(COUNTIF($I$4:I42,I42)&gt;1,"重複","")</f>
        <v/>
      </c>
      <c r="T42" s="135">
        <f t="shared" si="0"/>
        <v>0</v>
      </c>
    </row>
    <row r="43" spans="2:20" ht="22.5" hidden="1" customHeight="1" x14ac:dyDescent="0.15">
      <c r="B43" s="8"/>
      <c r="C43" s="38"/>
      <c r="D43" s="8"/>
      <c r="E43" s="8"/>
      <c r="H43" s="174"/>
      <c r="I43" s="130"/>
      <c r="J43" s="128"/>
      <c r="K43" s="128"/>
      <c r="L43" s="131"/>
      <c r="M43" s="128"/>
      <c r="N43" s="132"/>
      <c r="O43" s="128"/>
      <c r="P43" s="47" t="str">
        <f>IF(COUNTIF($I$4:I43,I43)&gt;1,"重複","")</f>
        <v/>
      </c>
      <c r="T43" s="135">
        <f t="shared" si="0"/>
        <v>0</v>
      </c>
    </row>
    <row r="44" spans="2:20" ht="22.5" hidden="1" customHeight="1" x14ac:dyDescent="0.15">
      <c r="B44" s="8"/>
      <c r="C44" s="37"/>
      <c r="D44" s="8"/>
      <c r="E44" s="8"/>
      <c r="H44" s="174"/>
      <c r="I44" s="130"/>
      <c r="J44" s="128"/>
      <c r="K44" s="128"/>
      <c r="L44" s="131"/>
      <c r="M44" s="128"/>
      <c r="N44" s="132"/>
      <c r="O44" s="128"/>
      <c r="P44" s="47" t="str">
        <f>IF(COUNTIF($I$4:I44,I44)&gt;1,"重複","")</f>
        <v/>
      </c>
      <c r="T44" s="135">
        <f t="shared" si="0"/>
        <v>0</v>
      </c>
    </row>
    <row r="45" spans="2:20" ht="22.5" hidden="1" customHeight="1" x14ac:dyDescent="0.15">
      <c r="B45" s="8"/>
      <c r="C45" s="38"/>
      <c r="D45" s="8"/>
      <c r="E45" s="8"/>
      <c r="H45" s="174"/>
      <c r="I45" s="130"/>
      <c r="J45" s="128"/>
      <c r="K45" s="128"/>
      <c r="L45" s="131"/>
      <c r="M45" s="128"/>
      <c r="N45" s="132"/>
      <c r="O45" s="128"/>
      <c r="P45" s="47" t="str">
        <f>IF(COUNTIF($I$4:I45,I45)&gt;1,"重複","")</f>
        <v/>
      </c>
      <c r="T45" s="135">
        <f t="shared" si="0"/>
        <v>0</v>
      </c>
    </row>
    <row r="46" spans="2:20" ht="22.5" hidden="1" customHeight="1" x14ac:dyDescent="0.15">
      <c r="B46" s="8"/>
      <c r="C46" s="37"/>
      <c r="D46" s="8"/>
      <c r="E46" s="8"/>
      <c r="H46" s="174"/>
      <c r="I46" s="130"/>
      <c r="J46" s="128"/>
      <c r="K46" s="128"/>
      <c r="L46" s="131"/>
      <c r="M46" s="128"/>
      <c r="N46" s="132"/>
      <c r="O46" s="128"/>
      <c r="P46" s="47" t="str">
        <f>IF(COUNTIF($I$4:I46,I46)&gt;1,"重複","")</f>
        <v/>
      </c>
      <c r="T46" s="135">
        <f t="shared" si="0"/>
        <v>0</v>
      </c>
    </row>
    <row r="47" spans="2:20" ht="22.5" hidden="1" customHeight="1" x14ac:dyDescent="0.15">
      <c r="B47" s="8"/>
      <c r="C47" s="38"/>
      <c r="D47" s="8"/>
      <c r="E47" s="8"/>
      <c r="H47" s="174"/>
      <c r="I47" s="130"/>
      <c r="J47" s="128"/>
      <c r="K47" s="128"/>
      <c r="L47" s="131"/>
      <c r="M47" s="128"/>
      <c r="N47" s="132"/>
      <c r="O47" s="128"/>
      <c r="P47" s="47" t="str">
        <f>IF(COUNTIF($I$4:I47,I47)&gt;1,"重複","")</f>
        <v/>
      </c>
      <c r="T47" s="135">
        <f t="shared" si="0"/>
        <v>0</v>
      </c>
    </row>
    <row r="48" spans="2:20" ht="22.5" hidden="1" customHeight="1" x14ac:dyDescent="0.15">
      <c r="B48" s="8"/>
      <c r="C48" s="37"/>
      <c r="D48" s="8"/>
      <c r="E48" s="8"/>
      <c r="H48" s="174"/>
      <c r="I48" s="130"/>
      <c r="J48" s="128"/>
      <c r="K48" s="128"/>
      <c r="L48" s="131"/>
      <c r="M48" s="128"/>
      <c r="N48" s="132"/>
      <c r="O48" s="128"/>
      <c r="P48" s="47" t="str">
        <f>IF(COUNTIF($I$4:I48,I48)&gt;1,"重複","")</f>
        <v/>
      </c>
      <c r="T48" s="135">
        <f t="shared" si="0"/>
        <v>0</v>
      </c>
    </row>
    <row r="49" spans="2:20" ht="22.5" hidden="1" customHeight="1" x14ac:dyDescent="0.15">
      <c r="B49" s="8"/>
      <c r="C49" s="38"/>
      <c r="D49" s="8"/>
      <c r="E49" s="8"/>
      <c r="H49" s="174"/>
      <c r="I49" s="130"/>
      <c r="J49" s="128"/>
      <c r="K49" s="128"/>
      <c r="L49" s="131"/>
      <c r="M49" s="128"/>
      <c r="N49" s="132"/>
      <c r="O49" s="128"/>
      <c r="P49" s="47" t="str">
        <f>IF(COUNTIF($I$4:I49,I49)&gt;1,"重複","")</f>
        <v/>
      </c>
      <c r="T49" s="135">
        <f t="shared" si="0"/>
        <v>0</v>
      </c>
    </row>
    <row r="50" spans="2:20" ht="22.5" hidden="1" customHeight="1" x14ac:dyDescent="0.15">
      <c r="B50" s="8"/>
      <c r="C50" s="37"/>
      <c r="D50" s="8"/>
      <c r="E50" s="8"/>
      <c r="H50" s="174"/>
      <c r="I50" s="130"/>
      <c r="J50" s="128"/>
      <c r="K50" s="128"/>
      <c r="L50" s="131"/>
      <c r="M50" s="128"/>
      <c r="N50" s="132"/>
      <c r="O50" s="128"/>
      <c r="P50" s="47" t="str">
        <f>IF(COUNTIF($I$4:I50,I50)&gt;1,"重複","")</f>
        <v/>
      </c>
      <c r="T50" s="135">
        <f t="shared" si="0"/>
        <v>0</v>
      </c>
    </row>
    <row r="51" spans="2:20" ht="22.5" hidden="1" customHeight="1" x14ac:dyDescent="0.15">
      <c r="B51" s="8"/>
      <c r="C51" s="37"/>
      <c r="D51" s="8"/>
      <c r="E51" s="8"/>
      <c r="H51" s="174"/>
      <c r="I51" s="130"/>
      <c r="J51" s="128"/>
      <c r="K51" s="128"/>
      <c r="L51" s="131"/>
      <c r="M51" s="128"/>
      <c r="N51" s="132"/>
      <c r="O51" s="128"/>
      <c r="P51" s="47" t="str">
        <f>IF(COUNTIF($I$4:I51,I51)&gt;1,"重複","")</f>
        <v/>
      </c>
      <c r="T51" s="135">
        <f t="shared" si="0"/>
        <v>0</v>
      </c>
    </row>
    <row r="52" spans="2:20" ht="22.5" hidden="1" customHeight="1" x14ac:dyDescent="0.15">
      <c r="B52" s="8"/>
      <c r="C52" s="37"/>
      <c r="D52" s="8"/>
      <c r="E52" s="8"/>
      <c r="H52" s="174"/>
      <c r="I52" s="130"/>
      <c r="J52" s="128"/>
      <c r="K52" s="128"/>
      <c r="L52" s="131"/>
      <c r="M52" s="128"/>
      <c r="N52" s="132"/>
      <c r="O52" s="128"/>
      <c r="P52" s="47" t="str">
        <f>IF(COUNTIF($I$4:I52,I52)&gt;1,"重複","")</f>
        <v/>
      </c>
      <c r="T52" s="135">
        <f t="shared" si="0"/>
        <v>0</v>
      </c>
    </row>
    <row r="53" spans="2:20" ht="22.5" hidden="1" customHeight="1" x14ac:dyDescent="0.15">
      <c r="B53" s="8"/>
      <c r="C53" s="37"/>
      <c r="D53" s="8"/>
      <c r="E53" s="8"/>
      <c r="H53" s="174"/>
      <c r="I53" s="130"/>
      <c r="J53" s="128"/>
      <c r="K53" s="128"/>
      <c r="L53" s="131"/>
      <c r="M53" s="128"/>
      <c r="N53" s="132"/>
      <c r="O53" s="128"/>
      <c r="P53" s="47" t="str">
        <f>IF(COUNTIF($I$4:I53,I53)&gt;1,"重複","")</f>
        <v/>
      </c>
      <c r="T53" s="135">
        <f t="shared" si="0"/>
        <v>0</v>
      </c>
    </row>
    <row r="54" spans="2:20" ht="22.5" hidden="1" customHeight="1" x14ac:dyDescent="0.15">
      <c r="B54" s="8"/>
      <c r="C54" s="37"/>
      <c r="D54" s="8"/>
      <c r="E54" s="8"/>
      <c r="H54" s="174"/>
      <c r="I54" s="130"/>
      <c r="J54" s="128"/>
      <c r="K54" s="128"/>
      <c r="L54" s="131"/>
      <c r="M54" s="128"/>
      <c r="N54" s="132"/>
      <c r="O54" s="128"/>
      <c r="P54" s="47" t="str">
        <f>IF(COUNTIF($I$4:I54,I54)&gt;1,"重複","")</f>
        <v/>
      </c>
      <c r="T54" s="135">
        <f t="shared" si="0"/>
        <v>0</v>
      </c>
    </row>
    <row r="55" spans="2:20" ht="22.5" hidden="1" customHeight="1" x14ac:dyDescent="0.15">
      <c r="B55" s="8"/>
      <c r="C55" s="37"/>
      <c r="D55" s="8"/>
      <c r="E55" s="8"/>
      <c r="H55" s="174"/>
      <c r="I55" s="130"/>
      <c r="J55" s="128"/>
      <c r="K55" s="128"/>
      <c r="L55" s="131"/>
      <c r="M55" s="128"/>
      <c r="N55" s="139"/>
      <c r="O55" s="128"/>
      <c r="P55" s="47" t="str">
        <f>IF(COUNTIF($I$4:I55,I55)&gt;1,"重複","")</f>
        <v/>
      </c>
      <c r="T55" s="135">
        <f t="shared" si="0"/>
        <v>0</v>
      </c>
    </row>
    <row r="56" spans="2:20" ht="22.5" hidden="1" customHeight="1" x14ac:dyDescent="0.15">
      <c r="B56" s="8"/>
      <c r="C56" s="37"/>
      <c r="D56" s="8"/>
      <c r="E56" s="8"/>
      <c r="H56" s="174"/>
      <c r="I56" s="130"/>
      <c r="J56" s="128"/>
      <c r="K56" s="128"/>
      <c r="L56" s="131"/>
      <c r="M56" s="128"/>
      <c r="N56" s="132"/>
      <c r="O56" s="128"/>
      <c r="P56" s="47" t="str">
        <f>IF(COUNTIF($I$4:I56,I56)&gt;1,"重複","")</f>
        <v/>
      </c>
      <c r="T56" s="135">
        <f t="shared" si="0"/>
        <v>0</v>
      </c>
    </row>
    <row r="57" spans="2:20" ht="22.5" hidden="1" customHeight="1" x14ac:dyDescent="0.15">
      <c r="B57" s="8"/>
      <c r="C57" s="37"/>
      <c r="D57" s="8"/>
      <c r="E57" s="8"/>
      <c r="H57" s="174"/>
      <c r="I57" s="130"/>
      <c r="J57" s="128"/>
      <c r="K57" s="128"/>
      <c r="L57" s="131"/>
      <c r="M57" s="128"/>
      <c r="N57" s="139"/>
      <c r="O57" s="128"/>
      <c r="P57" s="47" t="str">
        <f>IF(COUNTIF($I$4:I57,I57)&gt;1,"重複","")</f>
        <v/>
      </c>
      <c r="T57" s="135">
        <f t="shared" si="0"/>
        <v>0</v>
      </c>
    </row>
    <row r="58" spans="2:20" ht="22.5" hidden="1" customHeight="1" x14ac:dyDescent="0.15">
      <c r="B58" s="8"/>
      <c r="C58" s="37"/>
      <c r="D58" s="8"/>
      <c r="E58" s="8"/>
      <c r="H58" s="174"/>
      <c r="I58" s="137"/>
      <c r="J58" s="128"/>
      <c r="K58" s="128"/>
      <c r="L58" s="131"/>
      <c r="M58" s="128"/>
      <c r="N58" s="132"/>
      <c r="O58" s="128"/>
      <c r="P58" s="47" t="str">
        <f>IF(COUNTIF($I$4:I58,I58)&gt;1,"重複","")</f>
        <v/>
      </c>
      <c r="T58" s="135">
        <f t="shared" si="0"/>
        <v>0</v>
      </c>
    </row>
    <row r="59" spans="2:20" ht="22.5" hidden="1" customHeight="1" x14ac:dyDescent="0.15">
      <c r="B59" s="8"/>
      <c r="C59" s="37"/>
      <c r="D59" s="8"/>
      <c r="E59" s="8"/>
      <c r="H59" s="174"/>
      <c r="I59" s="130"/>
      <c r="J59" s="128"/>
      <c r="K59" s="128"/>
      <c r="L59" s="131"/>
      <c r="M59" s="128"/>
      <c r="N59" s="132"/>
      <c r="O59" s="128"/>
      <c r="P59" s="47" t="str">
        <f>IF(COUNTIF($I$4:I59,I59)&gt;1,"重複","")</f>
        <v/>
      </c>
      <c r="T59" s="135">
        <f t="shared" si="0"/>
        <v>0</v>
      </c>
    </row>
    <row r="60" spans="2:20" ht="22.5" hidden="1" customHeight="1" x14ac:dyDescent="0.15">
      <c r="B60" s="8"/>
      <c r="C60" s="37"/>
      <c r="D60" s="8"/>
      <c r="E60" s="8"/>
      <c r="H60" s="174"/>
      <c r="I60" s="130"/>
      <c r="J60" s="128"/>
      <c r="K60" s="128"/>
      <c r="L60" s="131"/>
      <c r="M60" s="128"/>
      <c r="N60" s="132"/>
      <c r="O60" s="128"/>
      <c r="P60" s="47" t="str">
        <f>IF(COUNTIF($I$4:I60,I60)&gt;1,"重複","")</f>
        <v/>
      </c>
      <c r="T60" s="135">
        <f t="shared" si="0"/>
        <v>0</v>
      </c>
    </row>
    <row r="61" spans="2:20" ht="22.5" hidden="1" customHeight="1" x14ac:dyDescent="0.15">
      <c r="B61" s="8"/>
      <c r="C61" s="37"/>
      <c r="D61" s="8"/>
      <c r="E61" s="8"/>
      <c r="H61" s="174"/>
      <c r="I61" s="130"/>
      <c r="J61" s="128"/>
      <c r="K61" s="128"/>
      <c r="L61" s="131"/>
      <c r="M61" s="128"/>
      <c r="N61" s="132"/>
      <c r="O61" s="128"/>
      <c r="P61" s="47" t="str">
        <f>IF(COUNTIF($I$4:I61,I61)&gt;1,"重複","")</f>
        <v/>
      </c>
      <c r="T61" s="135">
        <f t="shared" si="0"/>
        <v>0</v>
      </c>
    </row>
    <row r="62" spans="2:20" ht="22.5" hidden="1" customHeight="1" x14ac:dyDescent="0.15">
      <c r="B62" s="8"/>
      <c r="C62" s="37"/>
      <c r="D62" s="8"/>
      <c r="E62" s="8"/>
      <c r="H62" s="174"/>
      <c r="I62" s="130"/>
      <c r="J62" s="128"/>
      <c r="K62" s="128"/>
      <c r="L62" s="131"/>
      <c r="M62" s="128"/>
      <c r="N62" s="132"/>
      <c r="O62" s="128"/>
      <c r="P62" s="47" t="str">
        <f>IF(COUNTIF($I$4:I62,I62)&gt;1,"重複","")</f>
        <v/>
      </c>
      <c r="T62" s="135">
        <f t="shared" si="0"/>
        <v>0</v>
      </c>
    </row>
    <row r="63" spans="2:20" ht="22.5" hidden="1" customHeight="1" x14ac:dyDescent="0.15">
      <c r="B63" s="8"/>
      <c r="C63" s="37"/>
      <c r="D63" s="8"/>
      <c r="E63" s="8"/>
      <c r="H63" s="174"/>
      <c r="I63" s="130"/>
      <c r="J63" s="128"/>
      <c r="K63" s="128"/>
      <c r="L63" s="131"/>
      <c r="M63" s="128"/>
      <c r="N63" s="132"/>
      <c r="O63" s="128"/>
      <c r="P63" s="47" t="str">
        <f>IF(COUNTIF($I$4:I63,I63)&gt;1,"重複","")</f>
        <v/>
      </c>
      <c r="T63" s="135">
        <f t="shared" si="0"/>
        <v>0</v>
      </c>
    </row>
    <row r="64" spans="2:20" ht="22.5" hidden="1" customHeight="1" x14ac:dyDescent="0.15">
      <c r="B64" s="8"/>
      <c r="C64" s="37"/>
      <c r="D64" s="8"/>
      <c r="E64" s="8"/>
      <c r="H64" s="174"/>
      <c r="I64" s="130"/>
      <c r="J64" s="128"/>
      <c r="K64" s="128"/>
      <c r="L64" s="131"/>
      <c r="M64" s="128"/>
      <c r="N64" s="132"/>
      <c r="O64" s="128"/>
      <c r="P64" s="47" t="str">
        <f>IF(COUNTIF($I$4:I64,I64)&gt;1,"重複","")</f>
        <v/>
      </c>
      <c r="T64" s="135">
        <f t="shared" si="0"/>
        <v>0</v>
      </c>
    </row>
    <row r="65" spans="2:20" ht="22.5" hidden="1" customHeight="1" x14ac:dyDescent="0.15">
      <c r="B65" s="8"/>
      <c r="C65" s="37"/>
      <c r="D65" s="8"/>
      <c r="E65" s="8"/>
      <c r="H65" s="174"/>
      <c r="I65" s="130"/>
      <c r="J65" s="128"/>
      <c r="K65" s="128"/>
      <c r="L65" s="131"/>
      <c r="M65" s="128"/>
      <c r="N65" s="132"/>
      <c r="O65" s="128"/>
      <c r="P65" s="47" t="str">
        <f>IF(COUNTIF($I$4:I65,I65)&gt;1,"重複","")</f>
        <v/>
      </c>
      <c r="T65" s="135">
        <f t="shared" si="0"/>
        <v>0</v>
      </c>
    </row>
    <row r="66" spans="2:20" ht="22.5" hidden="1" customHeight="1" x14ac:dyDescent="0.15">
      <c r="B66" s="8"/>
      <c r="C66" s="37"/>
      <c r="D66" s="8"/>
      <c r="E66" s="8"/>
      <c r="H66" s="174"/>
      <c r="I66" s="130"/>
      <c r="J66" s="128"/>
      <c r="K66" s="128"/>
      <c r="L66" s="131"/>
      <c r="M66" s="128"/>
      <c r="N66" s="132"/>
      <c r="O66" s="128"/>
      <c r="P66" s="47" t="str">
        <f>IF(COUNTIF($I$4:I66,I66)&gt;1,"重複","")</f>
        <v/>
      </c>
      <c r="T66" s="135">
        <f t="shared" si="0"/>
        <v>0</v>
      </c>
    </row>
    <row r="67" spans="2:20" ht="22.5" hidden="1" customHeight="1" x14ac:dyDescent="0.15">
      <c r="B67" s="8"/>
      <c r="C67" s="37"/>
      <c r="D67" s="8"/>
      <c r="E67" s="8"/>
      <c r="H67" s="174"/>
      <c r="I67" s="130"/>
      <c r="J67" s="128"/>
      <c r="K67" s="128"/>
      <c r="L67" s="131"/>
      <c r="M67" s="128"/>
      <c r="N67" s="132"/>
      <c r="O67" s="128"/>
      <c r="P67" s="47" t="str">
        <f>IF(COUNTIF($I$4:I67,I67)&gt;1,"重複","")</f>
        <v/>
      </c>
      <c r="T67" s="135">
        <f t="shared" si="0"/>
        <v>0</v>
      </c>
    </row>
    <row r="68" spans="2:20" ht="22.5" hidden="1" customHeight="1" x14ac:dyDescent="0.15">
      <c r="B68" s="8"/>
      <c r="C68" s="37"/>
      <c r="D68" s="8"/>
      <c r="E68" s="8"/>
      <c r="H68" s="174"/>
      <c r="I68" s="130"/>
      <c r="J68" s="128"/>
      <c r="K68" s="128"/>
      <c r="L68" s="131"/>
      <c r="M68" s="128"/>
      <c r="N68" s="132"/>
      <c r="O68" s="128"/>
      <c r="P68" s="47" t="str">
        <f>IF(COUNTIF($I$4:I68,I68)&gt;1,"重複","")</f>
        <v/>
      </c>
      <c r="T68" s="135">
        <f t="shared" si="0"/>
        <v>0</v>
      </c>
    </row>
    <row r="69" spans="2:20" ht="22.5" hidden="1" customHeight="1" x14ac:dyDescent="0.15">
      <c r="B69" s="8"/>
      <c r="C69" s="37"/>
      <c r="D69" s="8"/>
      <c r="E69" s="8"/>
      <c r="H69" s="174"/>
      <c r="I69" s="130"/>
      <c r="J69" s="128"/>
      <c r="K69" s="128"/>
      <c r="L69" s="131"/>
      <c r="M69" s="128"/>
      <c r="N69" s="132"/>
      <c r="O69" s="128"/>
      <c r="P69" s="47" t="str">
        <f>IF(COUNTIF($I$4:I69,I69)&gt;1,"重複","")</f>
        <v/>
      </c>
      <c r="T69" s="135">
        <f t="shared" ref="T69:T132" si="1">IF(OR(S69=1,S69=2),N69,)</f>
        <v>0</v>
      </c>
    </row>
    <row r="70" spans="2:20" ht="22.5" hidden="1" customHeight="1" x14ac:dyDescent="0.15">
      <c r="B70" s="8"/>
      <c r="C70" s="37"/>
      <c r="D70" s="8"/>
      <c r="E70" s="8"/>
      <c r="H70" s="174"/>
      <c r="I70" s="130"/>
      <c r="J70" s="128"/>
      <c r="K70" s="128"/>
      <c r="L70" s="131"/>
      <c r="M70" s="128"/>
      <c r="N70" s="132"/>
      <c r="O70" s="128"/>
      <c r="P70" s="47" t="str">
        <f>IF(COUNTIF($I$4:I70,I70)&gt;1,"重複","")</f>
        <v/>
      </c>
      <c r="T70" s="135">
        <f t="shared" si="1"/>
        <v>0</v>
      </c>
    </row>
    <row r="71" spans="2:20" ht="22.5" hidden="1" customHeight="1" x14ac:dyDescent="0.15">
      <c r="B71" s="8"/>
      <c r="C71" s="37"/>
      <c r="D71" s="8"/>
      <c r="E71" s="8"/>
      <c r="H71" s="174"/>
      <c r="I71" s="130"/>
      <c r="J71" s="128"/>
      <c r="K71" s="128"/>
      <c r="L71" s="131"/>
      <c r="M71" s="128"/>
      <c r="N71" s="132"/>
      <c r="O71" s="128"/>
      <c r="P71" s="47" t="str">
        <f>IF(COUNTIF($I$4:I71,I71)&gt;1,"重複","")</f>
        <v/>
      </c>
      <c r="T71" s="135">
        <f t="shared" si="1"/>
        <v>0</v>
      </c>
    </row>
    <row r="72" spans="2:20" ht="22.5" hidden="1" customHeight="1" x14ac:dyDescent="0.15">
      <c r="B72" s="8"/>
      <c r="C72" s="37"/>
      <c r="D72" s="8"/>
      <c r="E72" s="8"/>
      <c r="H72" s="174"/>
      <c r="I72" s="130"/>
      <c r="J72" s="128"/>
      <c r="K72" s="128"/>
      <c r="L72" s="131"/>
      <c r="M72" s="128"/>
      <c r="N72" s="132"/>
      <c r="O72" s="128"/>
      <c r="P72" s="47" t="str">
        <f>IF(COUNTIF($I$4:I72,I72)&gt;1,"重複","")</f>
        <v/>
      </c>
      <c r="T72" s="135">
        <f t="shared" si="1"/>
        <v>0</v>
      </c>
    </row>
    <row r="73" spans="2:20" ht="22.5" hidden="1" customHeight="1" x14ac:dyDescent="0.15">
      <c r="B73" s="8"/>
      <c r="C73" s="37"/>
      <c r="D73" s="8"/>
      <c r="E73" s="8"/>
      <c r="H73" s="174"/>
      <c r="I73" s="130"/>
      <c r="J73" s="128"/>
      <c r="K73" s="128"/>
      <c r="L73" s="131"/>
      <c r="M73" s="128"/>
      <c r="N73" s="132"/>
      <c r="O73" s="128"/>
      <c r="P73" s="47" t="str">
        <f>IF(COUNTIF($I$4:I73,I73)&gt;1,"重複","")</f>
        <v/>
      </c>
      <c r="T73" s="135">
        <f t="shared" si="1"/>
        <v>0</v>
      </c>
    </row>
    <row r="74" spans="2:20" ht="22.5" hidden="1" customHeight="1" x14ac:dyDescent="0.15">
      <c r="B74" s="8"/>
      <c r="C74" s="37"/>
      <c r="D74" s="8"/>
      <c r="E74" s="8"/>
      <c r="H74" s="174"/>
      <c r="I74" s="130"/>
      <c r="J74" s="128"/>
      <c r="K74" s="128"/>
      <c r="L74" s="131"/>
      <c r="M74" s="128"/>
      <c r="N74" s="132"/>
      <c r="O74" s="128"/>
      <c r="P74" s="47" t="str">
        <f>IF(COUNTIF($I$4:I74,I74)&gt;1,"重複","")</f>
        <v/>
      </c>
      <c r="T74" s="135">
        <f t="shared" si="1"/>
        <v>0</v>
      </c>
    </row>
    <row r="75" spans="2:20" ht="22.5" hidden="1" customHeight="1" x14ac:dyDescent="0.15">
      <c r="B75" s="8"/>
      <c r="C75" s="37"/>
      <c r="D75" s="8"/>
      <c r="E75" s="8"/>
      <c r="H75" s="174"/>
      <c r="I75" s="130"/>
      <c r="J75" s="128"/>
      <c r="K75" s="128"/>
      <c r="L75" s="131"/>
      <c r="M75" s="128"/>
      <c r="N75" s="132"/>
      <c r="O75" s="128"/>
      <c r="P75" s="47" t="str">
        <f>IF(COUNTIF($I$4:I75,I75)&gt;1,"重複","")</f>
        <v/>
      </c>
      <c r="T75" s="135">
        <f t="shared" si="1"/>
        <v>0</v>
      </c>
    </row>
    <row r="76" spans="2:20" ht="22.5" hidden="1" customHeight="1" x14ac:dyDescent="0.15">
      <c r="B76" s="8"/>
      <c r="C76" s="37"/>
      <c r="D76" s="8"/>
      <c r="E76" s="8"/>
      <c r="H76" s="174"/>
      <c r="I76" s="130"/>
      <c r="J76" s="128"/>
      <c r="K76" s="128"/>
      <c r="L76" s="131"/>
      <c r="M76" s="128"/>
      <c r="N76" s="132"/>
      <c r="O76" s="128"/>
      <c r="P76" s="47" t="str">
        <f>IF(COUNTIF($I$4:I76,I76)&gt;1,"重複","")</f>
        <v/>
      </c>
      <c r="T76" s="135">
        <f t="shared" si="1"/>
        <v>0</v>
      </c>
    </row>
    <row r="77" spans="2:20" ht="22.5" hidden="1" customHeight="1" x14ac:dyDescent="0.15">
      <c r="B77" s="8"/>
      <c r="C77" s="37"/>
      <c r="D77" s="8"/>
      <c r="E77" s="8"/>
      <c r="H77" s="174"/>
      <c r="I77" s="130"/>
      <c r="J77" s="128"/>
      <c r="K77" s="128"/>
      <c r="L77" s="131"/>
      <c r="M77" s="128"/>
      <c r="N77" s="132"/>
      <c r="O77" s="128"/>
      <c r="P77" s="47" t="str">
        <f>IF(COUNTIF($I$4:I77,I77)&gt;1,"重複","")</f>
        <v/>
      </c>
      <c r="T77" s="135">
        <f t="shared" si="1"/>
        <v>0</v>
      </c>
    </row>
    <row r="78" spans="2:20" ht="22.5" hidden="1" customHeight="1" x14ac:dyDescent="0.15">
      <c r="B78" s="8"/>
      <c r="C78" s="37"/>
      <c r="D78" s="8"/>
      <c r="E78" s="8"/>
      <c r="H78" s="174"/>
      <c r="I78" s="130"/>
      <c r="J78" s="128"/>
      <c r="K78" s="128"/>
      <c r="L78" s="131"/>
      <c r="M78" s="128"/>
      <c r="N78" s="132"/>
      <c r="O78" s="128"/>
      <c r="P78" s="47" t="str">
        <f>IF(COUNTIF($I$4:I78,I78)&gt;1,"重複","")</f>
        <v/>
      </c>
      <c r="T78" s="135">
        <f t="shared" si="1"/>
        <v>0</v>
      </c>
    </row>
    <row r="79" spans="2:20" ht="22.5" hidden="1" customHeight="1" x14ac:dyDescent="0.15">
      <c r="B79" s="8"/>
      <c r="C79" s="37"/>
      <c r="D79" s="8"/>
      <c r="E79" s="8"/>
      <c r="H79" s="174"/>
      <c r="I79" s="130"/>
      <c r="J79" s="128"/>
      <c r="K79" s="128"/>
      <c r="L79" s="131"/>
      <c r="M79" s="128"/>
      <c r="N79" s="132"/>
      <c r="O79" s="128"/>
      <c r="P79" s="47" t="str">
        <f>IF(COUNTIF($I$4:I79,I79)&gt;1,"重複","")</f>
        <v/>
      </c>
      <c r="T79" s="135">
        <f t="shared" si="1"/>
        <v>0</v>
      </c>
    </row>
    <row r="80" spans="2:20" ht="22.5" hidden="1" customHeight="1" x14ac:dyDescent="0.15">
      <c r="B80" s="8"/>
      <c r="C80" s="37"/>
      <c r="D80" s="8"/>
      <c r="E80" s="8"/>
      <c r="H80" s="174"/>
      <c r="I80" s="130"/>
      <c r="J80" s="128"/>
      <c r="K80" s="128"/>
      <c r="L80" s="131"/>
      <c r="M80" s="128"/>
      <c r="N80" s="132"/>
      <c r="O80" s="128"/>
      <c r="P80" s="47" t="str">
        <f>IF(COUNTIF($I$4:I80,I80)&gt;1,"重複","")</f>
        <v/>
      </c>
      <c r="T80" s="135">
        <f t="shared" si="1"/>
        <v>0</v>
      </c>
    </row>
    <row r="81" spans="2:20" ht="22.5" hidden="1" customHeight="1" x14ac:dyDescent="0.15">
      <c r="B81" s="8"/>
      <c r="C81" s="37"/>
      <c r="D81" s="8"/>
      <c r="E81" s="8"/>
      <c r="H81" s="174"/>
      <c r="I81" s="130"/>
      <c r="J81" s="128"/>
      <c r="K81" s="128"/>
      <c r="L81" s="131"/>
      <c r="M81" s="128"/>
      <c r="N81" s="132"/>
      <c r="O81" s="128"/>
      <c r="P81" s="47" t="str">
        <f>IF(COUNTIF($I$4:I81,I81)&gt;1,"重複","")</f>
        <v/>
      </c>
      <c r="T81" s="135">
        <f t="shared" si="1"/>
        <v>0</v>
      </c>
    </row>
    <row r="82" spans="2:20" ht="22.5" hidden="1" customHeight="1" x14ac:dyDescent="0.15">
      <c r="B82" s="8"/>
      <c r="C82" s="37"/>
      <c r="D82" s="8"/>
      <c r="E82" s="8"/>
      <c r="H82" s="174"/>
      <c r="I82" s="130"/>
      <c r="J82" s="128"/>
      <c r="K82" s="128"/>
      <c r="L82" s="131"/>
      <c r="M82" s="128"/>
      <c r="N82" s="132"/>
      <c r="O82" s="128"/>
      <c r="P82" s="47" t="str">
        <f>IF(COUNTIF($I$4:I82,I82)&gt;1,"重複","")</f>
        <v/>
      </c>
      <c r="T82" s="135">
        <f t="shared" si="1"/>
        <v>0</v>
      </c>
    </row>
    <row r="83" spans="2:20" ht="22.5" hidden="1" customHeight="1" x14ac:dyDescent="0.15">
      <c r="B83" s="8"/>
      <c r="C83" s="37"/>
      <c r="D83" s="8"/>
      <c r="E83" s="8"/>
      <c r="H83" s="174"/>
      <c r="I83" s="130"/>
      <c r="J83" s="128"/>
      <c r="K83" s="128"/>
      <c r="L83" s="131"/>
      <c r="M83" s="128"/>
      <c r="N83" s="132"/>
      <c r="O83" s="128"/>
      <c r="P83" s="47" t="str">
        <f>IF(COUNTIF($I$4:I83,I83)&gt;1,"重複","")</f>
        <v/>
      </c>
      <c r="T83" s="135">
        <f t="shared" si="1"/>
        <v>0</v>
      </c>
    </row>
    <row r="84" spans="2:20" ht="22.5" hidden="1" customHeight="1" x14ac:dyDescent="0.15">
      <c r="B84" s="8"/>
      <c r="C84" s="37"/>
      <c r="D84" s="8"/>
      <c r="E84" s="8"/>
      <c r="H84" s="174"/>
      <c r="I84" s="130"/>
      <c r="J84" s="128"/>
      <c r="K84" s="128"/>
      <c r="L84" s="131"/>
      <c r="M84" s="128"/>
      <c r="N84" s="132"/>
      <c r="O84" s="128"/>
      <c r="P84" s="47" t="str">
        <f>IF(COUNTIF($I$4:I84,I84)&gt;1,"重複","")</f>
        <v/>
      </c>
      <c r="T84" s="135">
        <f t="shared" si="1"/>
        <v>0</v>
      </c>
    </row>
    <row r="85" spans="2:20" ht="22.5" hidden="1" customHeight="1" x14ac:dyDescent="0.15">
      <c r="B85" s="8"/>
      <c r="C85" s="37"/>
      <c r="D85" s="8"/>
      <c r="E85" s="8"/>
      <c r="H85" s="174"/>
      <c r="I85" s="130"/>
      <c r="J85" s="128"/>
      <c r="K85" s="128"/>
      <c r="L85" s="131"/>
      <c r="M85" s="128"/>
      <c r="N85" s="132"/>
      <c r="O85" s="128"/>
      <c r="P85" s="47" t="str">
        <f>IF(COUNTIF($I$4:I85,I85)&gt;1,"重複","")</f>
        <v/>
      </c>
      <c r="T85" s="135">
        <f t="shared" si="1"/>
        <v>0</v>
      </c>
    </row>
    <row r="86" spans="2:20" ht="22.5" hidden="1" customHeight="1" x14ac:dyDescent="0.15">
      <c r="B86" s="8"/>
      <c r="C86" s="37"/>
      <c r="D86" s="8"/>
      <c r="E86" s="8"/>
      <c r="H86" s="174"/>
      <c r="I86" s="130"/>
      <c r="J86" s="128"/>
      <c r="K86" s="128"/>
      <c r="L86" s="131"/>
      <c r="M86" s="128"/>
      <c r="N86" s="132"/>
      <c r="O86" s="128"/>
      <c r="P86" s="47" t="str">
        <f>IF(COUNTIF($I$4:I86,I86)&gt;1,"重複","")</f>
        <v/>
      </c>
      <c r="T86" s="135">
        <f t="shared" si="1"/>
        <v>0</v>
      </c>
    </row>
    <row r="87" spans="2:20" ht="22.5" hidden="1" customHeight="1" x14ac:dyDescent="0.15">
      <c r="B87" s="8"/>
      <c r="C87" s="37"/>
      <c r="D87" s="8"/>
      <c r="E87" s="8"/>
      <c r="H87" s="174"/>
      <c r="I87" s="130"/>
      <c r="J87" s="128"/>
      <c r="K87" s="128"/>
      <c r="L87" s="131"/>
      <c r="M87" s="128"/>
      <c r="N87" s="132"/>
      <c r="O87" s="128"/>
      <c r="P87" s="47" t="str">
        <f>IF(COUNTIF($I$4:I87,I87)&gt;1,"重複","")</f>
        <v/>
      </c>
      <c r="T87" s="135">
        <f t="shared" si="1"/>
        <v>0</v>
      </c>
    </row>
    <row r="88" spans="2:20" ht="22.5" hidden="1" customHeight="1" x14ac:dyDescent="0.15">
      <c r="B88" s="8"/>
      <c r="C88" s="37"/>
      <c r="D88" s="8"/>
      <c r="E88" s="8"/>
      <c r="H88" s="174"/>
      <c r="I88" s="137"/>
      <c r="J88" s="128"/>
      <c r="K88" s="128"/>
      <c r="L88" s="131"/>
      <c r="M88" s="128"/>
      <c r="N88" s="132"/>
      <c r="O88" s="128"/>
      <c r="P88" s="47" t="str">
        <f>IF(COUNTIF($I$4:I88,I88)&gt;1,"重複","")</f>
        <v/>
      </c>
      <c r="T88" s="135">
        <f t="shared" si="1"/>
        <v>0</v>
      </c>
    </row>
    <row r="89" spans="2:20" ht="22.5" hidden="1" customHeight="1" x14ac:dyDescent="0.15">
      <c r="B89" s="8"/>
      <c r="C89" s="37"/>
      <c r="D89" s="8"/>
      <c r="E89" s="8"/>
      <c r="H89" s="174"/>
      <c r="I89" s="130"/>
      <c r="J89" s="128"/>
      <c r="K89" s="128"/>
      <c r="L89" s="131"/>
      <c r="M89" s="128"/>
      <c r="N89" s="132"/>
      <c r="O89" s="128"/>
      <c r="P89" s="47" t="str">
        <f>IF(COUNTIF($I$4:I89,I89)&gt;1,"重複","")</f>
        <v/>
      </c>
      <c r="T89" s="135">
        <f t="shared" si="1"/>
        <v>0</v>
      </c>
    </row>
    <row r="90" spans="2:20" ht="22.5" hidden="1" customHeight="1" x14ac:dyDescent="0.15">
      <c r="B90" s="8"/>
      <c r="C90" s="37"/>
      <c r="D90" s="8"/>
      <c r="E90" s="8"/>
      <c r="H90" s="174"/>
      <c r="I90" s="130"/>
      <c r="J90" s="128"/>
      <c r="K90" s="128"/>
      <c r="L90" s="131"/>
      <c r="M90" s="128"/>
      <c r="N90" s="132"/>
      <c r="O90" s="128"/>
      <c r="P90" s="47" t="str">
        <f>IF(COUNTIF($I$4:I90,I90)&gt;1,"重複","")</f>
        <v/>
      </c>
      <c r="T90" s="135">
        <f t="shared" si="1"/>
        <v>0</v>
      </c>
    </row>
    <row r="91" spans="2:20" ht="22.5" hidden="1" customHeight="1" x14ac:dyDescent="0.15">
      <c r="B91" s="8"/>
      <c r="C91" s="37"/>
      <c r="D91" s="8"/>
      <c r="E91" s="8"/>
      <c r="H91" s="174"/>
      <c r="I91" s="68"/>
      <c r="J91" s="128"/>
      <c r="K91" s="128"/>
      <c r="L91" s="131"/>
      <c r="M91" s="128"/>
      <c r="N91" s="132"/>
      <c r="O91" s="128"/>
      <c r="P91" s="47" t="str">
        <f>IF(COUNTIF($I$4:I91,I91)&gt;1,"重複","")</f>
        <v/>
      </c>
      <c r="T91" s="135">
        <f t="shared" si="1"/>
        <v>0</v>
      </c>
    </row>
    <row r="92" spans="2:20" ht="22.5" hidden="1" customHeight="1" x14ac:dyDescent="0.15">
      <c r="B92" s="8"/>
      <c r="C92" s="37"/>
      <c r="D92" s="8"/>
      <c r="E92" s="8"/>
      <c r="H92" s="174"/>
      <c r="I92" s="130"/>
      <c r="J92" s="128"/>
      <c r="K92" s="128"/>
      <c r="L92" s="131"/>
      <c r="M92" s="128"/>
      <c r="N92" s="132"/>
      <c r="O92" s="128"/>
      <c r="P92" s="47" t="str">
        <f>IF(COUNTIF($I$4:I92,I92)&gt;1,"重複","")</f>
        <v/>
      </c>
      <c r="T92" s="135">
        <f t="shared" si="1"/>
        <v>0</v>
      </c>
    </row>
    <row r="93" spans="2:20" ht="22.5" hidden="1" customHeight="1" x14ac:dyDescent="0.15">
      <c r="B93" s="8"/>
      <c r="C93" s="37"/>
      <c r="D93" s="8"/>
      <c r="E93" s="8"/>
      <c r="H93" s="174"/>
      <c r="I93" s="130"/>
      <c r="J93" s="128"/>
      <c r="K93" s="128"/>
      <c r="L93" s="131"/>
      <c r="M93" s="128"/>
      <c r="N93" s="132"/>
      <c r="O93" s="128"/>
      <c r="P93" s="47" t="str">
        <f>IF(COUNTIF($I$4:I93,I93)&gt;1,"重複","")</f>
        <v/>
      </c>
      <c r="T93" s="135">
        <f t="shared" si="1"/>
        <v>0</v>
      </c>
    </row>
    <row r="94" spans="2:20" ht="22.5" hidden="1" customHeight="1" x14ac:dyDescent="0.15">
      <c r="B94" s="8"/>
      <c r="C94" s="37"/>
      <c r="D94" s="8"/>
      <c r="E94" s="8"/>
      <c r="H94" s="174"/>
      <c r="I94" s="130"/>
      <c r="J94" s="128"/>
      <c r="K94" s="128"/>
      <c r="L94" s="131"/>
      <c r="M94" s="128"/>
      <c r="N94" s="132"/>
      <c r="O94" s="128"/>
      <c r="P94" s="47" t="str">
        <f>IF(COUNTIF($I$4:I94,I94)&gt;1,"重複","")</f>
        <v/>
      </c>
      <c r="T94" s="135">
        <f t="shared" si="1"/>
        <v>0</v>
      </c>
    </row>
    <row r="95" spans="2:20" ht="22.5" hidden="1" customHeight="1" x14ac:dyDescent="0.15">
      <c r="B95" s="8"/>
      <c r="C95" s="37"/>
      <c r="D95" s="8"/>
      <c r="E95" s="8"/>
      <c r="H95" s="174"/>
      <c r="I95" s="130"/>
      <c r="J95" s="128"/>
      <c r="K95" s="128"/>
      <c r="L95" s="131"/>
      <c r="M95" s="128"/>
      <c r="N95" s="132"/>
      <c r="O95" s="128"/>
      <c r="P95" s="47" t="str">
        <f>IF(COUNTIF($I$4:I95,I95)&gt;1,"重複","")</f>
        <v/>
      </c>
      <c r="T95" s="135">
        <f t="shared" si="1"/>
        <v>0</v>
      </c>
    </row>
    <row r="96" spans="2:20" ht="22.5" hidden="1" customHeight="1" x14ac:dyDescent="0.15">
      <c r="B96" s="8"/>
      <c r="C96" s="37"/>
      <c r="D96" s="8"/>
      <c r="E96" s="8"/>
      <c r="H96" s="174"/>
      <c r="I96" s="130"/>
      <c r="J96" s="128"/>
      <c r="K96" s="128"/>
      <c r="L96" s="131"/>
      <c r="M96" s="128"/>
      <c r="N96" s="132"/>
      <c r="O96" s="128"/>
      <c r="P96" s="47" t="str">
        <f>IF(COUNTIF($I$4:I96,I96)&gt;1,"重複","")</f>
        <v/>
      </c>
      <c r="T96" s="135">
        <f t="shared" si="1"/>
        <v>0</v>
      </c>
    </row>
    <row r="97" spans="2:20" ht="22.5" hidden="1" customHeight="1" x14ac:dyDescent="0.15">
      <c r="B97" s="8"/>
      <c r="C97" s="37"/>
      <c r="D97" s="8"/>
      <c r="E97" s="8"/>
      <c r="H97" s="174"/>
      <c r="I97" s="130"/>
      <c r="J97" s="128"/>
      <c r="K97" s="128"/>
      <c r="L97" s="131"/>
      <c r="M97" s="128"/>
      <c r="N97" s="132"/>
      <c r="O97" s="128"/>
      <c r="P97" s="47" t="str">
        <f>IF(COUNTIF($I$4:I97,I97)&gt;1,"重複","")</f>
        <v/>
      </c>
      <c r="T97" s="135">
        <f t="shared" si="1"/>
        <v>0</v>
      </c>
    </row>
    <row r="98" spans="2:20" ht="22.5" hidden="1" customHeight="1" x14ac:dyDescent="0.15">
      <c r="B98" s="8"/>
      <c r="C98" s="37"/>
      <c r="D98" s="8"/>
      <c r="E98" s="8"/>
      <c r="H98" s="174"/>
      <c r="I98" s="130"/>
      <c r="J98" s="128"/>
      <c r="K98" s="128"/>
      <c r="L98" s="131"/>
      <c r="M98" s="128"/>
      <c r="N98" s="132"/>
      <c r="O98" s="128"/>
      <c r="P98" s="47" t="str">
        <f>IF(COUNTIF($I$4:I98,I98)&gt;1,"重複","")</f>
        <v/>
      </c>
      <c r="T98" s="135">
        <f t="shared" si="1"/>
        <v>0</v>
      </c>
    </row>
    <row r="99" spans="2:20" ht="22.5" hidden="1" customHeight="1" x14ac:dyDescent="0.15">
      <c r="B99" s="8"/>
      <c r="C99" s="37"/>
      <c r="D99" s="8"/>
      <c r="E99" s="8"/>
      <c r="H99" s="174"/>
      <c r="I99" s="130"/>
      <c r="J99" s="128"/>
      <c r="K99" s="128"/>
      <c r="L99" s="131"/>
      <c r="M99" s="128"/>
      <c r="N99" s="132"/>
      <c r="O99" s="128"/>
      <c r="P99" s="47" t="str">
        <f>IF(COUNTIF($I$4:I99,I99)&gt;1,"重複","")</f>
        <v/>
      </c>
      <c r="T99" s="135">
        <f t="shared" si="1"/>
        <v>0</v>
      </c>
    </row>
    <row r="100" spans="2:20" ht="22.5" hidden="1" customHeight="1" x14ac:dyDescent="0.15">
      <c r="B100" s="8"/>
      <c r="C100" s="37"/>
      <c r="D100" s="8"/>
      <c r="E100" s="8"/>
      <c r="H100" s="174"/>
      <c r="I100" s="137"/>
      <c r="J100" s="128"/>
      <c r="K100" s="128"/>
      <c r="L100" s="131"/>
      <c r="M100" s="128"/>
      <c r="N100" s="132"/>
      <c r="O100" s="128"/>
      <c r="P100" s="47" t="str">
        <f>IF(COUNTIF($I$4:I100,I100)&gt;1,"重複","")</f>
        <v/>
      </c>
      <c r="T100" s="135">
        <f t="shared" si="1"/>
        <v>0</v>
      </c>
    </row>
    <row r="101" spans="2:20" ht="22.5" hidden="1" customHeight="1" x14ac:dyDescent="0.15">
      <c r="B101" s="8"/>
      <c r="C101" s="37"/>
      <c r="D101" s="8"/>
      <c r="E101" s="8"/>
      <c r="H101" s="174"/>
      <c r="I101" s="130"/>
      <c r="J101" s="128"/>
      <c r="K101" s="128"/>
      <c r="L101" s="131"/>
      <c r="M101" s="128"/>
      <c r="N101" s="132"/>
      <c r="O101" s="128"/>
      <c r="P101" s="47" t="str">
        <f>IF(COUNTIF($I$4:I101,I101)&gt;1,"重複","")</f>
        <v/>
      </c>
      <c r="T101" s="135">
        <f t="shared" si="1"/>
        <v>0</v>
      </c>
    </row>
    <row r="102" spans="2:20" ht="22.5" hidden="1" customHeight="1" x14ac:dyDescent="0.15">
      <c r="B102" s="8"/>
      <c r="C102" s="37"/>
      <c r="D102" s="8"/>
      <c r="E102" s="8"/>
      <c r="H102" s="174"/>
      <c r="I102" s="130"/>
      <c r="J102" s="128"/>
      <c r="K102" s="128"/>
      <c r="L102" s="131"/>
      <c r="M102" s="128"/>
      <c r="N102" s="132"/>
      <c r="O102" s="128"/>
      <c r="P102" s="47" t="str">
        <f>IF(COUNTIF($I$4:I102,I102)&gt;1,"重複","")</f>
        <v/>
      </c>
      <c r="T102" s="135">
        <f t="shared" si="1"/>
        <v>0</v>
      </c>
    </row>
    <row r="103" spans="2:20" ht="22.5" hidden="1" customHeight="1" x14ac:dyDescent="0.15">
      <c r="B103" s="8"/>
      <c r="C103" s="37"/>
      <c r="D103" s="8"/>
      <c r="E103" s="8"/>
      <c r="H103" s="174"/>
      <c r="I103" s="137"/>
      <c r="J103" s="128"/>
      <c r="K103" s="128"/>
      <c r="L103" s="131"/>
      <c r="M103" s="128"/>
      <c r="N103" s="132"/>
      <c r="O103" s="128"/>
      <c r="P103" s="47" t="str">
        <f>IF(COUNTIF($I$4:I103,I103)&gt;1,"重複","")</f>
        <v/>
      </c>
      <c r="T103" s="135">
        <f t="shared" si="1"/>
        <v>0</v>
      </c>
    </row>
    <row r="104" spans="2:20" ht="22.5" hidden="1" customHeight="1" x14ac:dyDescent="0.15">
      <c r="B104" s="8"/>
      <c r="C104" s="37"/>
      <c r="D104" s="8"/>
      <c r="E104" s="8"/>
      <c r="H104" s="174"/>
      <c r="I104" s="130"/>
      <c r="J104" s="128"/>
      <c r="K104" s="128"/>
      <c r="L104" s="131"/>
      <c r="M104" s="128"/>
      <c r="N104" s="132"/>
      <c r="O104" s="128"/>
      <c r="P104" s="47" t="str">
        <f>IF(COUNTIF($I$4:I104,I104)&gt;1,"重複","")</f>
        <v/>
      </c>
      <c r="T104" s="135">
        <f t="shared" si="1"/>
        <v>0</v>
      </c>
    </row>
    <row r="105" spans="2:20" ht="22.5" hidden="1" customHeight="1" x14ac:dyDescent="0.15">
      <c r="B105" s="8"/>
      <c r="C105" s="37"/>
      <c r="D105" s="8"/>
      <c r="E105" s="8"/>
      <c r="H105" s="174"/>
      <c r="I105" s="130"/>
      <c r="J105" s="128"/>
      <c r="K105" s="128"/>
      <c r="L105" s="131"/>
      <c r="M105" s="128"/>
      <c r="N105" s="132"/>
      <c r="O105" s="128"/>
      <c r="P105" s="75" t="str">
        <f>IF(COUNTIF($I$4:I105,I105)&gt;1,"重複","")</f>
        <v/>
      </c>
      <c r="Q105" s="140"/>
      <c r="R105" s="140"/>
      <c r="S105" s="141"/>
      <c r="T105" s="135">
        <f t="shared" si="1"/>
        <v>0</v>
      </c>
    </row>
    <row r="106" spans="2:20" ht="22.5" hidden="1" customHeight="1" x14ac:dyDescent="0.15">
      <c r="B106" s="8"/>
      <c r="C106" s="37"/>
      <c r="D106" s="8"/>
      <c r="E106" s="8"/>
      <c r="H106" s="174"/>
      <c r="I106" s="130"/>
      <c r="J106" s="128"/>
      <c r="K106" s="128"/>
      <c r="L106" s="131"/>
      <c r="M106" s="128"/>
      <c r="N106" s="132"/>
      <c r="O106" s="128"/>
      <c r="P106" s="47" t="str">
        <f>IF(COUNTIF($I$4:I106,I106)&gt;1,"重複","")</f>
        <v/>
      </c>
      <c r="T106" s="135">
        <f t="shared" si="1"/>
        <v>0</v>
      </c>
    </row>
    <row r="107" spans="2:20" ht="22.5" hidden="1" customHeight="1" x14ac:dyDescent="0.15">
      <c r="B107" s="8"/>
      <c r="C107" s="37"/>
      <c r="D107" s="8"/>
      <c r="E107" s="8"/>
      <c r="H107" s="174"/>
      <c r="I107" s="130"/>
      <c r="J107" s="128"/>
      <c r="K107" s="128"/>
      <c r="L107" s="131"/>
      <c r="M107" s="128"/>
      <c r="N107" s="132"/>
      <c r="O107" s="128"/>
      <c r="P107" s="47" t="str">
        <f>IF(COUNTIF($I$4:I107,I107)&gt;1,"重複","")</f>
        <v/>
      </c>
      <c r="T107" s="135">
        <f t="shared" si="1"/>
        <v>0</v>
      </c>
    </row>
    <row r="108" spans="2:20" ht="22.5" hidden="1" customHeight="1" x14ac:dyDescent="0.15">
      <c r="B108" s="8"/>
      <c r="C108" s="37"/>
      <c r="D108" s="8"/>
      <c r="E108" s="8"/>
      <c r="H108" s="174"/>
      <c r="I108" s="137"/>
      <c r="J108" s="128"/>
      <c r="K108" s="128"/>
      <c r="L108" s="131"/>
      <c r="M108" s="128"/>
      <c r="N108" s="132"/>
      <c r="O108" s="128"/>
      <c r="P108" s="47" t="str">
        <f>IF(COUNTIF($I$4:I108,I108)&gt;1,"重複","")</f>
        <v/>
      </c>
      <c r="T108" s="135">
        <f t="shared" si="1"/>
        <v>0</v>
      </c>
    </row>
    <row r="109" spans="2:20" ht="22.5" hidden="1" customHeight="1" x14ac:dyDescent="0.15">
      <c r="B109" s="8"/>
      <c r="C109" s="37"/>
      <c r="D109" s="8"/>
      <c r="E109" s="8"/>
      <c r="H109" s="174"/>
      <c r="I109" s="130"/>
      <c r="J109" s="128"/>
      <c r="K109" s="128"/>
      <c r="L109" s="131"/>
      <c r="M109" s="128"/>
      <c r="N109" s="132"/>
      <c r="O109" s="128"/>
      <c r="P109" s="47" t="str">
        <f>IF(COUNTIF($I$4:I109,I109)&gt;1,"重複","")</f>
        <v/>
      </c>
      <c r="T109" s="135">
        <f t="shared" si="1"/>
        <v>0</v>
      </c>
    </row>
    <row r="110" spans="2:20" ht="22.5" hidden="1" customHeight="1" x14ac:dyDescent="0.15">
      <c r="B110" s="8"/>
      <c r="C110" s="37"/>
      <c r="D110" s="8"/>
      <c r="E110" s="8"/>
      <c r="H110" s="174"/>
      <c r="I110" s="130"/>
      <c r="J110" s="128"/>
      <c r="K110" s="128"/>
      <c r="L110" s="131"/>
      <c r="M110" s="128"/>
      <c r="N110" s="132"/>
      <c r="O110" s="128"/>
      <c r="P110" s="47" t="str">
        <f>IF(COUNTIF($I$4:I110,I110)&gt;1,"重複","")</f>
        <v/>
      </c>
      <c r="T110" s="135">
        <f t="shared" si="1"/>
        <v>0</v>
      </c>
    </row>
    <row r="111" spans="2:20" ht="22.5" hidden="1" customHeight="1" x14ac:dyDescent="0.15">
      <c r="B111" s="8"/>
      <c r="C111" s="37"/>
      <c r="D111" s="8"/>
      <c r="E111" s="8"/>
      <c r="H111" s="174"/>
      <c r="I111" s="130"/>
      <c r="J111" s="128"/>
      <c r="K111" s="128"/>
      <c r="L111" s="131"/>
      <c r="M111" s="128"/>
      <c r="N111" s="132"/>
      <c r="O111" s="128"/>
      <c r="P111" s="47" t="str">
        <f>IF(COUNTIF($I$4:I111,I111)&gt;1,"重複","")</f>
        <v/>
      </c>
      <c r="T111" s="135">
        <f t="shared" si="1"/>
        <v>0</v>
      </c>
    </row>
    <row r="112" spans="2:20" ht="22.5" hidden="1" customHeight="1" x14ac:dyDescent="0.15">
      <c r="B112" s="8"/>
      <c r="C112" s="37"/>
      <c r="D112" s="8"/>
      <c r="E112" s="8"/>
      <c r="H112" s="174"/>
      <c r="I112" s="130"/>
      <c r="J112" s="128"/>
      <c r="K112" s="128"/>
      <c r="L112" s="131"/>
      <c r="M112" s="128"/>
      <c r="N112" s="132"/>
      <c r="O112" s="128"/>
      <c r="P112" s="47" t="str">
        <f>IF(COUNTIF($I$4:I112,I112)&gt;1,"重複","")</f>
        <v/>
      </c>
      <c r="T112" s="135">
        <f t="shared" si="1"/>
        <v>0</v>
      </c>
    </row>
    <row r="113" spans="2:20" ht="22.5" hidden="1" customHeight="1" x14ac:dyDescent="0.15">
      <c r="B113" s="8"/>
      <c r="C113" s="37"/>
      <c r="D113" s="8"/>
      <c r="E113" s="8"/>
      <c r="H113" s="174"/>
      <c r="I113" s="130"/>
      <c r="J113" s="128"/>
      <c r="K113" s="128"/>
      <c r="L113" s="131"/>
      <c r="M113" s="128"/>
      <c r="N113" s="132"/>
      <c r="O113" s="128"/>
      <c r="P113" s="47" t="str">
        <f>IF(COUNTIF($I$4:I113,I113)&gt;1,"重複","")</f>
        <v/>
      </c>
      <c r="T113" s="135">
        <f t="shared" si="1"/>
        <v>0</v>
      </c>
    </row>
    <row r="114" spans="2:20" ht="22.5" hidden="1" customHeight="1" x14ac:dyDescent="0.15">
      <c r="B114" s="8"/>
      <c r="C114" s="37"/>
      <c r="D114" s="8"/>
      <c r="E114" s="8"/>
      <c r="H114" s="174"/>
      <c r="I114" s="130"/>
      <c r="J114" s="128"/>
      <c r="K114" s="128"/>
      <c r="L114" s="131"/>
      <c r="M114" s="128"/>
      <c r="N114" s="132"/>
      <c r="O114" s="128"/>
      <c r="P114" s="47" t="str">
        <f>IF(COUNTIF($I$4:I114,I114)&gt;1,"重複","")</f>
        <v/>
      </c>
      <c r="T114" s="135">
        <f t="shared" si="1"/>
        <v>0</v>
      </c>
    </row>
    <row r="115" spans="2:20" ht="22.5" hidden="1" customHeight="1" x14ac:dyDescent="0.15">
      <c r="B115" s="8"/>
      <c r="C115" s="37"/>
      <c r="D115" s="8"/>
      <c r="E115" s="8"/>
      <c r="H115" s="174"/>
      <c r="I115" s="130"/>
      <c r="J115" s="128"/>
      <c r="K115" s="128"/>
      <c r="L115" s="131"/>
      <c r="M115" s="128"/>
      <c r="N115" s="132"/>
      <c r="O115" s="128"/>
      <c r="P115" s="47" t="str">
        <f>IF(COUNTIF($I$4:I115,I115)&gt;1,"重複","")</f>
        <v/>
      </c>
      <c r="T115" s="135">
        <f t="shared" si="1"/>
        <v>0</v>
      </c>
    </row>
    <row r="116" spans="2:20" ht="22.5" hidden="1" customHeight="1" x14ac:dyDescent="0.15">
      <c r="B116" s="8"/>
      <c r="C116" s="37"/>
      <c r="D116" s="8"/>
      <c r="E116" s="8"/>
      <c r="H116" s="174"/>
      <c r="I116" s="130"/>
      <c r="J116" s="128"/>
      <c r="K116" s="128"/>
      <c r="L116" s="131"/>
      <c r="M116" s="128"/>
      <c r="N116" s="132"/>
      <c r="O116" s="128"/>
      <c r="P116" s="47" t="str">
        <f>IF(COUNTIF($I$4:I116,I116)&gt;1,"重複","")</f>
        <v/>
      </c>
      <c r="T116" s="135">
        <f t="shared" si="1"/>
        <v>0</v>
      </c>
    </row>
    <row r="117" spans="2:20" ht="22.5" hidden="1" customHeight="1" x14ac:dyDescent="0.15">
      <c r="B117" s="8"/>
      <c r="C117" s="37"/>
      <c r="D117" s="8"/>
      <c r="E117" s="8"/>
      <c r="H117" s="174"/>
      <c r="I117" s="130"/>
      <c r="J117" s="128"/>
      <c r="K117" s="128"/>
      <c r="L117" s="131"/>
      <c r="M117" s="128"/>
      <c r="N117" s="132"/>
      <c r="O117" s="128"/>
      <c r="P117" s="47" t="str">
        <f>IF(COUNTIF($I$4:I117,I117)&gt;1,"重複","")</f>
        <v/>
      </c>
      <c r="T117" s="135">
        <f t="shared" si="1"/>
        <v>0</v>
      </c>
    </row>
    <row r="118" spans="2:20" ht="22.5" hidden="1" customHeight="1" x14ac:dyDescent="0.15">
      <c r="B118" s="8"/>
      <c r="C118" s="37"/>
      <c r="D118" s="8"/>
      <c r="E118" s="8"/>
      <c r="H118" s="174"/>
      <c r="I118" s="137"/>
      <c r="J118" s="128"/>
      <c r="K118" s="128"/>
      <c r="L118" s="131"/>
      <c r="M118" s="128"/>
      <c r="N118" s="132"/>
      <c r="O118" s="128"/>
      <c r="P118" s="47" t="str">
        <f>IF(COUNTIF($I$4:I118,I118)&gt;1,"重複","")</f>
        <v/>
      </c>
      <c r="T118" s="135">
        <f t="shared" si="1"/>
        <v>0</v>
      </c>
    </row>
    <row r="119" spans="2:20" ht="22.5" hidden="1" customHeight="1" x14ac:dyDescent="0.15">
      <c r="B119" s="8"/>
      <c r="C119" s="37"/>
      <c r="D119" s="8"/>
      <c r="E119" s="8"/>
      <c r="H119" s="174"/>
      <c r="I119" s="130"/>
      <c r="J119" s="128"/>
      <c r="K119" s="128"/>
      <c r="L119" s="131"/>
      <c r="M119" s="128"/>
      <c r="N119" s="132"/>
      <c r="O119" s="128"/>
      <c r="P119" s="47" t="str">
        <f>IF(COUNTIF($I$4:I119,I119)&gt;1,"重複","")</f>
        <v/>
      </c>
      <c r="T119" s="135">
        <f t="shared" si="1"/>
        <v>0</v>
      </c>
    </row>
    <row r="120" spans="2:20" ht="22.5" hidden="1" customHeight="1" x14ac:dyDescent="0.15">
      <c r="B120" s="8"/>
      <c r="C120" s="37"/>
      <c r="D120" s="8"/>
      <c r="E120" s="8"/>
      <c r="H120" s="174"/>
      <c r="I120" s="130"/>
      <c r="J120" s="128"/>
      <c r="K120" s="128"/>
      <c r="L120" s="131"/>
      <c r="M120" s="128"/>
      <c r="N120" s="132"/>
      <c r="O120" s="128"/>
      <c r="P120" s="47" t="str">
        <f>IF(COUNTIF($I$4:I120,I120)&gt;1,"重複","")</f>
        <v/>
      </c>
      <c r="T120" s="135">
        <f t="shared" si="1"/>
        <v>0</v>
      </c>
    </row>
    <row r="121" spans="2:20" ht="22.5" hidden="1" customHeight="1" x14ac:dyDescent="0.15">
      <c r="B121" s="8"/>
      <c r="C121" s="37"/>
      <c r="D121" s="8"/>
      <c r="E121" s="8"/>
      <c r="H121" s="174"/>
      <c r="I121" s="130"/>
      <c r="J121" s="128"/>
      <c r="K121" s="128"/>
      <c r="L121" s="131"/>
      <c r="M121" s="128"/>
      <c r="N121" s="132"/>
      <c r="O121" s="128"/>
      <c r="P121" s="47" t="str">
        <f>IF(COUNTIF($I$4:I121,I121)&gt;1,"重複","")</f>
        <v/>
      </c>
      <c r="T121" s="135">
        <f t="shared" si="1"/>
        <v>0</v>
      </c>
    </row>
    <row r="122" spans="2:20" ht="22.5" hidden="1" customHeight="1" x14ac:dyDescent="0.15">
      <c r="B122" s="8"/>
      <c r="C122" s="37"/>
      <c r="D122" s="8"/>
      <c r="E122" s="8"/>
      <c r="H122" s="174"/>
      <c r="I122" s="130"/>
      <c r="J122" s="128"/>
      <c r="K122" s="128"/>
      <c r="L122" s="131"/>
      <c r="M122" s="128"/>
      <c r="N122" s="132"/>
      <c r="O122" s="128"/>
      <c r="P122" s="47" t="str">
        <f>IF(COUNTIF($I$4:I122,I122)&gt;1,"重複","")</f>
        <v/>
      </c>
      <c r="T122" s="135">
        <f t="shared" si="1"/>
        <v>0</v>
      </c>
    </row>
    <row r="123" spans="2:20" ht="22.5" hidden="1" customHeight="1" x14ac:dyDescent="0.15">
      <c r="B123" s="8"/>
      <c r="C123" s="37"/>
      <c r="D123" s="8"/>
      <c r="E123" s="8"/>
      <c r="H123" s="174"/>
      <c r="I123" s="130"/>
      <c r="J123" s="128"/>
      <c r="K123" s="128"/>
      <c r="L123" s="131"/>
      <c r="M123" s="128"/>
      <c r="N123" s="132"/>
      <c r="O123" s="128"/>
      <c r="P123" s="47" t="str">
        <f>IF(COUNTIF($I$4:I123,I123)&gt;1,"重複","")</f>
        <v/>
      </c>
      <c r="T123" s="135">
        <f t="shared" si="1"/>
        <v>0</v>
      </c>
    </row>
    <row r="124" spans="2:20" ht="22.5" hidden="1" customHeight="1" x14ac:dyDescent="0.15">
      <c r="B124" s="8"/>
      <c r="C124" s="37"/>
      <c r="D124" s="8"/>
      <c r="E124" s="8"/>
      <c r="H124" s="174"/>
      <c r="I124" s="130"/>
      <c r="J124" s="128"/>
      <c r="K124" s="128"/>
      <c r="L124" s="131"/>
      <c r="M124" s="128"/>
      <c r="N124" s="132"/>
      <c r="O124" s="128"/>
      <c r="P124" s="47" t="str">
        <f>IF(COUNTIF($I$4:I124,I124)&gt;1,"重複","")</f>
        <v/>
      </c>
      <c r="T124" s="135">
        <f t="shared" si="1"/>
        <v>0</v>
      </c>
    </row>
    <row r="125" spans="2:20" ht="22.5" hidden="1" customHeight="1" x14ac:dyDescent="0.15">
      <c r="B125" s="8"/>
      <c r="C125" s="37"/>
      <c r="D125" s="8"/>
      <c r="E125" s="8"/>
      <c r="H125" s="174"/>
      <c r="I125" s="130"/>
      <c r="J125" s="128"/>
      <c r="K125" s="128"/>
      <c r="L125" s="131"/>
      <c r="M125" s="128"/>
      <c r="N125" s="132"/>
      <c r="O125" s="128"/>
      <c r="P125" s="47" t="str">
        <f>IF(COUNTIF($I$4:I125,I125)&gt;1,"重複","")</f>
        <v/>
      </c>
      <c r="T125" s="135">
        <f t="shared" si="1"/>
        <v>0</v>
      </c>
    </row>
    <row r="126" spans="2:20" ht="22.5" hidden="1" customHeight="1" x14ac:dyDescent="0.15">
      <c r="B126" s="8"/>
      <c r="C126" s="37"/>
      <c r="D126" s="8"/>
      <c r="E126" s="8"/>
      <c r="H126" s="174"/>
      <c r="I126" s="130"/>
      <c r="J126" s="128"/>
      <c r="K126" s="128"/>
      <c r="L126" s="131"/>
      <c r="M126" s="128"/>
      <c r="N126" s="132"/>
      <c r="O126" s="128"/>
      <c r="P126" s="47" t="str">
        <f>IF(COUNTIF($I$4:I126,I126)&gt;1,"重複","")</f>
        <v/>
      </c>
      <c r="T126" s="135">
        <f t="shared" si="1"/>
        <v>0</v>
      </c>
    </row>
    <row r="127" spans="2:20" ht="22.5" hidden="1" customHeight="1" x14ac:dyDescent="0.15">
      <c r="B127" s="8"/>
      <c r="C127" s="37"/>
      <c r="D127" s="8"/>
      <c r="E127" s="8"/>
      <c r="H127" s="174"/>
      <c r="I127" s="130"/>
      <c r="J127" s="128"/>
      <c r="K127" s="128"/>
      <c r="L127" s="131"/>
      <c r="M127" s="128"/>
      <c r="N127" s="132"/>
      <c r="O127" s="128"/>
      <c r="P127" s="47" t="str">
        <f>IF(COUNTIF($I$4:I127,I127)&gt;1,"重複","")</f>
        <v/>
      </c>
      <c r="T127" s="135">
        <f t="shared" si="1"/>
        <v>0</v>
      </c>
    </row>
    <row r="128" spans="2:20" ht="22.5" hidden="1" customHeight="1" x14ac:dyDescent="0.15">
      <c r="B128" s="8"/>
      <c r="C128" s="37"/>
      <c r="D128" s="8"/>
      <c r="E128" s="8"/>
      <c r="H128" s="174"/>
      <c r="I128" s="130"/>
      <c r="J128" s="128"/>
      <c r="K128" s="128"/>
      <c r="L128" s="131"/>
      <c r="M128" s="128"/>
      <c r="N128" s="132"/>
      <c r="O128" s="128"/>
      <c r="P128" s="47" t="str">
        <f>IF(COUNTIF($I$4:I128,I128)&gt;1,"重複","")</f>
        <v/>
      </c>
      <c r="T128" s="135">
        <f t="shared" si="1"/>
        <v>0</v>
      </c>
    </row>
    <row r="129" spans="2:20" ht="22.5" hidden="1" customHeight="1" x14ac:dyDescent="0.15">
      <c r="B129" s="8"/>
      <c r="C129" s="37"/>
      <c r="D129" s="8"/>
      <c r="E129" s="8"/>
      <c r="H129" s="174"/>
      <c r="I129" s="130"/>
      <c r="J129" s="128"/>
      <c r="K129" s="128"/>
      <c r="L129" s="131"/>
      <c r="M129" s="128"/>
      <c r="N129" s="132"/>
      <c r="O129" s="128"/>
      <c r="P129" s="47" t="str">
        <f>IF(COUNTIF($I$4:I129,I129)&gt;1,"重複","")</f>
        <v/>
      </c>
      <c r="T129" s="135">
        <f t="shared" si="1"/>
        <v>0</v>
      </c>
    </row>
    <row r="130" spans="2:20" ht="22.5" hidden="1" customHeight="1" x14ac:dyDescent="0.15">
      <c r="B130" s="8"/>
      <c r="C130" s="37"/>
      <c r="D130" s="8"/>
      <c r="E130" s="8"/>
      <c r="H130" s="174"/>
      <c r="I130" s="130"/>
      <c r="J130" s="128"/>
      <c r="K130" s="128"/>
      <c r="L130" s="131"/>
      <c r="M130" s="128"/>
      <c r="N130" s="132"/>
      <c r="O130" s="128"/>
      <c r="P130" s="47" t="str">
        <f>IF(COUNTIF($I$4:I130,I130)&gt;1,"重複","")</f>
        <v/>
      </c>
      <c r="T130" s="135">
        <f t="shared" si="1"/>
        <v>0</v>
      </c>
    </row>
    <row r="131" spans="2:20" ht="22.5" hidden="1" customHeight="1" x14ac:dyDescent="0.15">
      <c r="B131" s="8"/>
      <c r="C131" s="37"/>
      <c r="D131" s="8"/>
      <c r="E131" s="8"/>
      <c r="H131" s="174"/>
      <c r="I131" s="137"/>
      <c r="J131" s="128"/>
      <c r="K131" s="128"/>
      <c r="L131" s="131"/>
      <c r="M131" s="128"/>
      <c r="N131" s="132"/>
      <c r="O131" s="128"/>
      <c r="P131" s="47" t="str">
        <f>IF(COUNTIF($I$4:I131,I131)&gt;1,"重複","")</f>
        <v/>
      </c>
      <c r="T131" s="135">
        <f t="shared" si="1"/>
        <v>0</v>
      </c>
    </row>
    <row r="132" spans="2:20" ht="22.5" hidden="1" customHeight="1" x14ac:dyDescent="0.15">
      <c r="B132" s="8"/>
      <c r="C132" s="37"/>
      <c r="D132" s="8"/>
      <c r="E132" s="8"/>
      <c r="H132" s="174"/>
      <c r="I132" s="130"/>
      <c r="J132" s="128"/>
      <c r="K132" s="128"/>
      <c r="L132" s="131"/>
      <c r="M132" s="128"/>
      <c r="N132" s="132"/>
      <c r="O132" s="128"/>
      <c r="P132" s="47" t="str">
        <f>IF(COUNTIF($I$4:I132,I132)&gt;1,"重複","")</f>
        <v/>
      </c>
      <c r="T132" s="135">
        <f t="shared" si="1"/>
        <v>0</v>
      </c>
    </row>
    <row r="133" spans="2:20" ht="22.5" hidden="1" customHeight="1" x14ac:dyDescent="0.15">
      <c r="B133" s="8"/>
      <c r="C133" s="37"/>
      <c r="D133" s="8"/>
      <c r="E133" s="8"/>
      <c r="H133" s="174"/>
      <c r="I133" s="130"/>
      <c r="J133" s="128"/>
      <c r="K133" s="128"/>
      <c r="L133" s="131"/>
      <c r="M133" s="128"/>
      <c r="N133" s="132"/>
      <c r="O133" s="128"/>
      <c r="P133" s="47" t="str">
        <f>IF(COUNTIF($I$4:I133,I133)&gt;1,"重複","")</f>
        <v/>
      </c>
      <c r="T133" s="135">
        <f t="shared" ref="T133:T196" si="2">IF(OR(S133=1,S133=2),N133,)</f>
        <v>0</v>
      </c>
    </row>
    <row r="134" spans="2:20" ht="22.5" hidden="1" customHeight="1" x14ac:dyDescent="0.15">
      <c r="B134" s="8"/>
      <c r="C134" s="37"/>
      <c r="D134" s="8"/>
      <c r="E134" s="8"/>
      <c r="H134" s="174"/>
      <c r="I134" s="130"/>
      <c r="J134" s="128"/>
      <c r="K134" s="128"/>
      <c r="L134" s="131"/>
      <c r="M134" s="128"/>
      <c r="N134" s="132"/>
      <c r="O134" s="128"/>
      <c r="P134" s="47" t="str">
        <f>IF(COUNTIF($I$4:I134,I134)&gt;1,"重複","")</f>
        <v/>
      </c>
      <c r="T134" s="135">
        <f t="shared" si="2"/>
        <v>0</v>
      </c>
    </row>
    <row r="135" spans="2:20" ht="22.5" hidden="1" customHeight="1" x14ac:dyDescent="0.15">
      <c r="B135" s="8"/>
      <c r="C135" s="37"/>
      <c r="D135" s="8"/>
      <c r="E135" s="8"/>
      <c r="H135" s="174"/>
      <c r="I135" s="130"/>
      <c r="J135" s="128"/>
      <c r="K135" s="128"/>
      <c r="L135" s="131"/>
      <c r="M135" s="128"/>
      <c r="N135" s="132"/>
      <c r="O135" s="128"/>
      <c r="P135" s="47" t="str">
        <f>IF(COUNTIF($I$4:I135,I135)&gt;1,"重複","")</f>
        <v/>
      </c>
      <c r="T135" s="135">
        <f t="shared" si="2"/>
        <v>0</v>
      </c>
    </row>
    <row r="136" spans="2:20" ht="22.5" hidden="1" customHeight="1" x14ac:dyDescent="0.15">
      <c r="B136" s="8"/>
      <c r="C136" s="37"/>
      <c r="D136" s="8"/>
      <c r="E136" s="8"/>
      <c r="H136" s="174"/>
      <c r="I136" s="130"/>
      <c r="J136" s="128"/>
      <c r="K136" s="128"/>
      <c r="L136" s="131"/>
      <c r="M136" s="128"/>
      <c r="N136" s="132"/>
      <c r="O136" s="128"/>
      <c r="P136" s="47" t="str">
        <f>IF(COUNTIF($I$4:I136,I136)&gt;1,"重複","")</f>
        <v/>
      </c>
      <c r="T136" s="135">
        <f t="shared" si="2"/>
        <v>0</v>
      </c>
    </row>
    <row r="137" spans="2:20" ht="22.5" hidden="1" customHeight="1" x14ac:dyDescent="0.15">
      <c r="B137" s="8"/>
      <c r="C137" s="37"/>
      <c r="D137" s="8"/>
      <c r="E137" s="8"/>
      <c r="H137" s="174"/>
      <c r="I137" s="137"/>
      <c r="J137" s="128"/>
      <c r="K137" s="128"/>
      <c r="L137" s="131"/>
      <c r="M137" s="128"/>
      <c r="N137" s="132"/>
      <c r="O137" s="128"/>
      <c r="P137" s="47" t="str">
        <f>IF(COUNTIF($I$4:I137,I137)&gt;1,"重複","")</f>
        <v/>
      </c>
      <c r="T137" s="135">
        <f t="shared" si="2"/>
        <v>0</v>
      </c>
    </row>
    <row r="138" spans="2:20" ht="22.5" hidden="1" customHeight="1" x14ac:dyDescent="0.15">
      <c r="B138" s="8"/>
      <c r="C138" s="37"/>
      <c r="D138" s="8"/>
      <c r="E138" s="8"/>
      <c r="H138" s="174"/>
      <c r="I138" s="130"/>
      <c r="J138" s="128"/>
      <c r="K138" s="128"/>
      <c r="L138" s="131"/>
      <c r="M138" s="128"/>
      <c r="N138" s="132"/>
      <c r="O138" s="128"/>
      <c r="P138" s="47" t="str">
        <f>IF(COUNTIF($I$4:I138,I138)&gt;1,"重複","")</f>
        <v/>
      </c>
      <c r="T138" s="135">
        <f t="shared" si="2"/>
        <v>0</v>
      </c>
    </row>
    <row r="139" spans="2:20" ht="22.5" hidden="1" customHeight="1" x14ac:dyDescent="0.15">
      <c r="B139" s="8"/>
      <c r="C139" s="37"/>
      <c r="D139" s="8"/>
      <c r="E139" s="8"/>
      <c r="H139" s="174"/>
      <c r="I139" s="130"/>
      <c r="J139" s="128"/>
      <c r="K139" s="128"/>
      <c r="L139" s="131"/>
      <c r="M139" s="128"/>
      <c r="N139" s="132"/>
      <c r="O139" s="128"/>
      <c r="P139" s="47" t="str">
        <f>IF(COUNTIF($I$4:I139,I139)&gt;1,"重複","")</f>
        <v/>
      </c>
      <c r="T139" s="135">
        <f t="shared" si="2"/>
        <v>0</v>
      </c>
    </row>
    <row r="140" spans="2:20" ht="22.5" hidden="1" customHeight="1" x14ac:dyDescent="0.15">
      <c r="B140" s="8"/>
      <c r="C140" s="37"/>
      <c r="D140" s="8"/>
      <c r="E140" s="8"/>
      <c r="H140" s="174"/>
      <c r="I140" s="130"/>
      <c r="J140" s="128"/>
      <c r="K140" s="128"/>
      <c r="L140" s="131"/>
      <c r="M140" s="128"/>
      <c r="N140" s="132"/>
      <c r="O140" s="128"/>
      <c r="P140" s="47" t="str">
        <f>IF(COUNTIF($I$4:I140,I140)&gt;1,"重複","")</f>
        <v/>
      </c>
      <c r="T140" s="135">
        <f t="shared" si="2"/>
        <v>0</v>
      </c>
    </row>
    <row r="141" spans="2:20" ht="22.5" hidden="1" customHeight="1" x14ac:dyDescent="0.15">
      <c r="B141" s="8"/>
      <c r="C141" s="37"/>
      <c r="D141" s="136"/>
      <c r="E141" s="8"/>
      <c r="H141" s="174"/>
      <c r="I141" s="130"/>
      <c r="J141" s="128"/>
      <c r="K141" s="128"/>
      <c r="L141" s="131"/>
      <c r="M141" s="128"/>
      <c r="N141" s="132"/>
      <c r="O141" s="128"/>
      <c r="P141" s="47" t="str">
        <f>IF(COUNTIF($I$4:I141,I141)&gt;1,"重複","")</f>
        <v/>
      </c>
      <c r="T141" s="135">
        <f t="shared" si="2"/>
        <v>0</v>
      </c>
    </row>
    <row r="142" spans="2:20" ht="22.5" hidden="1" customHeight="1" x14ac:dyDescent="0.15">
      <c r="B142" s="8"/>
      <c r="C142" s="37"/>
      <c r="D142" s="8"/>
      <c r="E142" s="8"/>
      <c r="H142" s="174"/>
      <c r="I142" s="130"/>
      <c r="J142" s="128"/>
      <c r="K142" s="128"/>
      <c r="L142" s="131"/>
      <c r="M142" s="128"/>
      <c r="N142" s="132"/>
      <c r="O142" s="128"/>
      <c r="P142" s="47" t="str">
        <f>IF(COUNTIF($I$4:I142,I142)&gt;1,"重複","")</f>
        <v/>
      </c>
      <c r="T142" s="135">
        <f t="shared" si="2"/>
        <v>0</v>
      </c>
    </row>
    <row r="143" spans="2:20" ht="22.5" hidden="1" customHeight="1" x14ac:dyDescent="0.15">
      <c r="B143" s="8"/>
      <c r="C143" s="37"/>
      <c r="D143" s="8"/>
      <c r="E143" s="8"/>
      <c r="H143" s="174"/>
      <c r="I143" s="130"/>
      <c r="J143" s="128"/>
      <c r="K143" s="128"/>
      <c r="L143" s="131"/>
      <c r="M143" s="128"/>
      <c r="N143" s="132"/>
      <c r="O143" s="128"/>
      <c r="P143" s="47" t="str">
        <f>IF(COUNTIF($I$4:I143,I143)&gt;1,"重複","")</f>
        <v/>
      </c>
      <c r="T143" s="135">
        <f t="shared" si="2"/>
        <v>0</v>
      </c>
    </row>
    <row r="144" spans="2:20" ht="22.5" hidden="1" customHeight="1" x14ac:dyDescent="0.15">
      <c r="B144" s="8"/>
      <c r="C144" s="37"/>
      <c r="D144" s="8"/>
      <c r="E144" s="8"/>
      <c r="H144" s="174"/>
      <c r="I144" s="130"/>
      <c r="J144" s="128"/>
      <c r="K144" s="128"/>
      <c r="L144" s="131"/>
      <c r="M144" s="128"/>
      <c r="N144" s="132"/>
      <c r="O144" s="128"/>
      <c r="P144" s="47" t="str">
        <f>IF(COUNTIF($I$4:I144,I144)&gt;1,"重複","")</f>
        <v/>
      </c>
      <c r="T144" s="135">
        <f t="shared" si="2"/>
        <v>0</v>
      </c>
    </row>
    <row r="145" spans="2:20" ht="22.5" hidden="1" customHeight="1" x14ac:dyDescent="0.15">
      <c r="B145" s="8"/>
      <c r="C145" s="37"/>
      <c r="D145" s="8"/>
      <c r="E145" s="8"/>
      <c r="H145" s="174"/>
      <c r="I145" s="130"/>
      <c r="J145" s="128"/>
      <c r="K145" s="128"/>
      <c r="L145" s="131"/>
      <c r="M145" s="128"/>
      <c r="N145" s="132"/>
      <c r="O145" s="128"/>
      <c r="P145" s="47" t="str">
        <f>IF(COUNTIF($I$4:I145,I145)&gt;1,"重複","")</f>
        <v/>
      </c>
      <c r="T145" s="135">
        <f t="shared" si="2"/>
        <v>0</v>
      </c>
    </row>
    <row r="146" spans="2:20" ht="22.5" hidden="1" customHeight="1" x14ac:dyDescent="0.15">
      <c r="B146" s="8"/>
      <c r="C146" s="37"/>
      <c r="D146" s="8"/>
      <c r="E146" s="8"/>
      <c r="H146" s="174"/>
      <c r="I146" s="130"/>
      <c r="J146" s="128"/>
      <c r="K146" s="128"/>
      <c r="L146" s="131"/>
      <c r="M146" s="128"/>
      <c r="N146" s="132"/>
      <c r="O146" s="128"/>
      <c r="P146" s="47" t="str">
        <f>IF(COUNTIF($I$4:I146,I146)&gt;1,"重複","")</f>
        <v/>
      </c>
      <c r="T146" s="135">
        <f t="shared" si="2"/>
        <v>0</v>
      </c>
    </row>
    <row r="147" spans="2:20" ht="22.5" hidden="1" customHeight="1" x14ac:dyDescent="0.15">
      <c r="B147" s="8"/>
      <c r="C147" s="37"/>
      <c r="D147" s="8"/>
      <c r="E147" s="8"/>
      <c r="H147" s="174"/>
      <c r="I147" s="130"/>
      <c r="J147" s="128"/>
      <c r="K147" s="128"/>
      <c r="L147" s="131"/>
      <c r="M147" s="128"/>
      <c r="N147" s="132"/>
      <c r="O147" s="128"/>
      <c r="P147" s="47" t="str">
        <f>IF(COUNTIF($I$4:I147,I147)&gt;1,"重複","")</f>
        <v/>
      </c>
      <c r="T147" s="135">
        <f t="shared" si="2"/>
        <v>0</v>
      </c>
    </row>
    <row r="148" spans="2:20" ht="22.5" hidden="1" customHeight="1" x14ac:dyDescent="0.15">
      <c r="B148" s="8"/>
      <c r="C148" s="37"/>
      <c r="D148" s="8"/>
      <c r="E148" s="8"/>
      <c r="H148" s="174"/>
      <c r="I148" s="130"/>
      <c r="J148" s="128"/>
      <c r="K148" s="128"/>
      <c r="L148" s="131"/>
      <c r="M148" s="128"/>
      <c r="N148" s="132"/>
      <c r="O148" s="128"/>
      <c r="P148" s="47" t="str">
        <f>IF(COUNTIF($I$4:I148,I148)&gt;1,"重複","")</f>
        <v/>
      </c>
      <c r="T148" s="135">
        <f t="shared" si="2"/>
        <v>0</v>
      </c>
    </row>
    <row r="149" spans="2:20" ht="22.5" hidden="1" customHeight="1" x14ac:dyDescent="0.15">
      <c r="B149" s="8"/>
      <c r="C149" s="37"/>
      <c r="D149" s="8"/>
      <c r="E149" s="8"/>
      <c r="H149" s="174"/>
      <c r="I149" s="130"/>
      <c r="J149" s="128"/>
      <c r="K149" s="128"/>
      <c r="L149" s="131"/>
      <c r="M149" s="128"/>
      <c r="N149" s="132"/>
      <c r="O149" s="128"/>
      <c r="P149" s="47" t="str">
        <f>IF(COUNTIF($I$4:I149,I149)&gt;1,"重複","")</f>
        <v/>
      </c>
      <c r="T149" s="135">
        <f t="shared" si="2"/>
        <v>0</v>
      </c>
    </row>
    <row r="150" spans="2:20" ht="22.5" hidden="1" customHeight="1" x14ac:dyDescent="0.15">
      <c r="B150" s="8"/>
      <c r="C150" s="37"/>
      <c r="D150" s="8"/>
      <c r="E150" s="8"/>
      <c r="H150" s="174"/>
      <c r="I150" s="130"/>
      <c r="J150" s="128"/>
      <c r="K150" s="128"/>
      <c r="L150" s="131"/>
      <c r="M150" s="128"/>
      <c r="N150" s="132"/>
      <c r="O150" s="128"/>
      <c r="P150" s="47" t="str">
        <f>IF(COUNTIF($I$4:I150,I150)&gt;1,"重複","")</f>
        <v/>
      </c>
      <c r="T150" s="135">
        <f t="shared" si="2"/>
        <v>0</v>
      </c>
    </row>
    <row r="151" spans="2:20" ht="22.5" hidden="1" customHeight="1" x14ac:dyDescent="0.15">
      <c r="B151" s="8"/>
      <c r="C151" s="37"/>
      <c r="D151" s="8"/>
      <c r="E151" s="8"/>
      <c r="H151" s="174"/>
      <c r="I151" s="130"/>
      <c r="J151" s="128"/>
      <c r="K151" s="128"/>
      <c r="L151" s="131"/>
      <c r="M151" s="128"/>
      <c r="N151" s="132"/>
      <c r="O151" s="128"/>
      <c r="P151" s="47" t="str">
        <f>IF(COUNTIF($I$4:I151,I151)&gt;1,"重複","")</f>
        <v/>
      </c>
      <c r="T151" s="135">
        <f t="shared" si="2"/>
        <v>0</v>
      </c>
    </row>
    <row r="152" spans="2:20" ht="22.5" hidden="1" customHeight="1" x14ac:dyDescent="0.15">
      <c r="B152" s="8"/>
      <c r="C152" s="37"/>
      <c r="D152" s="8"/>
      <c r="E152" s="8"/>
      <c r="H152" s="174"/>
      <c r="I152" s="130"/>
      <c r="J152" s="128"/>
      <c r="K152" s="128"/>
      <c r="L152" s="131"/>
      <c r="M152" s="128"/>
      <c r="N152" s="132"/>
      <c r="O152" s="128"/>
      <c r="P152" s="47" t="str">
        <f>IF(COUNTIF($I$4:I152,I152)&gt;1,"重複","")</f>
        <v/>
      </c>
      <c r="T152" s="135">
        <f t="shared" si="2"/>
        <v>0</v>
      </c>
    </row>
    <row r="153" spans="2:20" ht="22.5" hidden="1" customHeight="1" x14ac:dyDescent="0.15">
      <c r="B153" s="8"/>
      <c r="C153" s="37"/>
      <c r="D153" s="8"/>
      <c r="E153" s="8"/>
      <c r="H153" s="174"/>
      <c r="I153" s="130"/>
      <c r="J153" s="128"/>
      <c r="K153" s="128"/>
      <c r="L153" s="131"/>
      <c r="M153" s="128"/>
      <c r="N153" s="132"/>
      <c r="O153" s="128"/>
      <c r="P153" s="47" t="str">
        <f>IF(COUNTIF($I$4:I153,I153)&gt;1,"重複","")</f>
        <v/>
      </c>
      <c r="T153" s="135">
        <f t="shared" si="2"/>
        <v>0</v>
      </c>
    </row>
    <row r="154" spans="2:20" ht="22.5" hidden="1" customHeight="1" x14ac:dyDescent="0.15">
      <c r="B154" s="8"/>
      <c r="C154" s="37"/>
      <c r="D154" s="8"/>
      <c r="E154" s="8"/>
      <c r="H154" s="174"/>
      <c r="I154" s="130"/>
      <c r="J154" s="128"/>
      <c r="K154" s="128"/>
      <c r="L154" s="131"/>
      <c r="M154" s="128"/>
      <c r="N154" s="132"/>
      <c r="O154" s="128"/>
      <c r="P154" s="47" t="str">
        <f>IF(COUNTIF($I$4:I154,I154)&gt;1,"重複","")</f>
        <v/>
      </c>
      <c r="T154" s="135">
        <f t="shared" si="2"/>
        <v>0</v>
      </c>
    </row>
    <row r="155" spans="2:20" ht="22.5" hidden="1" customHeight="1" x14ac:dyDescent="0.15">
      <c r="B155" s="8"/>
      <c r="C155" s="37"/>
      <c r="D155" s="8"/>
      <c r="E155" s="8"/>
      <c r="H155" s="174"/>
      <c r="I155" s="130"/>
      <c r="J155" s="128"/>
      <c r="K155" s="128"/>
      <c r="L155" s="131"/>
      <c r="M155" s="128"/>
      <c r="N155" s="132"/>
      <c r="O155" s="128"/>
      <c r="P155" s="47" t="str">
        <f>IF(COUNTIF($I$4:I155,I155)&gt;1,"重複","")</f>
        <v/>
      </c>
      <c r="T155" s="135">
        <f t="shared" si="2"/>
        <v>0</v>
      </c>
    </row>
    <row r="156" spans="2:20" ht="22.5" hidden="1" customHeight="1" x14ac:dyDescent="0.15">
      <c r="B156" s="8"/>
      <c r="C156" s="37"/>
      <c r="D156" s="8"/>
      <c r="E156" s="8"/>
      <c r="H156" s="174"/>
      <c r="I156" s="130"/>
      <c r="J156" s="128"/>
      <c r="K156" s="128"/>
      <c r="L156" s="131"/>
      <c r="M156" s="128"/>
      <c r="N156" s="132"/>
      <c r="O156" s="128"/>
      <c r="P156" s="47" t="str">
        <f>IF(COUNTIF($I$4:I156,I156)&gt;1,"重複","")</f>
        <v/>
      </c>
      <c r="T156" s="135">
        <f t="shared" si="2"/>
        <v>0</v>
      </c>
    </row>
    <row r="157" spans="2:20" ht="22.5" hidden="1" customHeight="1" x14ac:dyDescent="0.15">
      <c r="B157" s="8"/>
      <c r="C157" s="37"/>
      <c r="D157" s="8"/>
      <c r="E157" s="8"/>
      <c r="H157" s="174"/>
      <c r="I157" s="130"/>
      <c r="J157" s="128"/>
      <c r="K157" s="128"/>
      <c r="L157" s="131"/>
      <c r="M157" s="128"/>
      <c r="N157" s="132"/>
      <c r="O157" s="128"/>
      <c r="P157" s="47" t="str">
        <f>IF(COUNTIF($I$4:I157,I157)&gt;1,"重複","")</f>
        <v/>
      </c>
      <c r="T157" s="135">
        <f t="shared" si="2"/>
        <v>0</v>
      </c>
    </row>
    <row r="158" spans="2:20" ht="22.5" hidden="1" customHeight="1" x14ac:dyDescent="0.15">
      <c r="B158" s="8"/>
      <c r="C158" s="37"/>
      <c r="D158" s="8"/>
      <c r="E158" s="8"/>
      <c r="H158" s="174"/>
      <c r="I158" s="130"/>
      <c r="J158" s="128"/>
      <c r="K158" s="128"/>
      <c r="L158" s="131"/>
      <c r="M158" s="128"/>
      <c r="N158" s="132"/>
      <c r="O158" s="128"/>
      <c r="P158" s="47" t="str">
        <f>IF(COUNTIF($I$4:I158,I158)&gt;1,"重複","")</f>
        <v/>
      </c>
      <c r="T158" s="135">
        <f t="shared" si="2"/>
        <v>0</v>
      </c>
    </row>
    <row r="159" spans="2:20" ht="22.5" hidden="1" customHeight="1" x14ac:dyDescent="0.15">
      <c r="B159" s="8"/>
      <c r="C159" s="37"/>
      <c r="D159" s="8"/>
      <c r="E159" s="8"/>
      <c r="H159" s="174"/>
      <c r="I159" s="130"/>
      <c r="J159" s="128"/>
      <c r="K159" s="128"/>
      <c r="L159" s="131"/>
      <c r="M159" s="128"/>
      <c r="N159" s="132"/>
      <c r="O159" s="128"/>
      <c r="P159" s="47" t="str">
        <f>IF(COUNTIF($I$4:I159,I159)&gt;1,"重複","")</f>
        <v/>
      </c>
      <c r="T159" s="135">
        <f t="shared" si="2"/>
        <v>0</v>
      </c>
    </row>
    <row r="160" spans="2:20" ht="22.5" hidden="1" customHeight="1" x14ac:dyDescent="0.15">
      <c r="B160" s="8"/>
      <c r="C160" s="37"/>
      <c r="D160" s="8"/>
      <c r="E160" s="8"/>
      <c r="H160" s="174"/>
      <c r="I160" s="130"/>
      <c r="J160" s="128"/>
      <c r="K160" s="128"/>
      <c r="L160" s="131"/>
      <c r="M160" s="128"/>
      <c r="N160" s="132"/>
      <c r="O160" s="128"/>
      <c r="P160" s="47" t="str">
        <f>IF(COUNTIF($I$4:I160,I160)&gt;1,"重複","")</f>
        <v/>
      </c>
      <c r="T160" s="135">
        <f t="shared" si="2"/>
        <v>0</v>
      </c>
    </row>
    <row r="161" spans="2:20" ht="22.5" hidden="1" customHeight="1" x14ac:dyDescent="0.15">
      <c r="B161" s="8"/>
      <c r="C161" s="38"/>
      <c r="D161" s="8"/>
      <c r="E161" s="8"/>
      <c r="H161" s="174"/>
      <c r="I161" s="130"/>
      <c r="J161" s="128"/>
      <c r="K161" s="128"/>
      <c r="L161" s="131"/>
      <c r="M161" s="128"/>
      <c r="N161" s="132"/>
      <c r="O161" s="128"/>
      <c r="P161" s="47" t="str">
        <f>IF(COUNTIF($I$4:I161,I161)&gt;1,"重複","")</f>
        <v/>
      </c>
      <c r="T161" s="135">
        <f t="shared" si="2"/>
        <v>0</v>
      </c>
    </row>
    <row r="162" spans="2:20" ht="22.5" hidden="1" customHeight="1" x14ac:dyDescent="0.15">
      <c r="B162" s="8"/>
      <c r="C162" s="38"/>
      <c r="D162" s="8"/>
      <c r="E162" s="8"/>
      <c r="H162" s="174"/>
      <c r="I162" s="130"/>
      <c r="J162" s="128"/>
      <c r="K162" s="128"/>
      <c r="L162" s="131"/>
      <c r="M162" s="128"/>
      <c r="N162" s="132"/>
      <c r="O162" s="128"/>
      <c r="P162" s="47" t="str">
        <f>IF(COUNTIF($I$4:I162,I162)&gt;1,"重複","")</f>
        <v/>
      </c>
      <c r="T162" s="135">
        <f t="shared" si="2"/>
        <v>0</v>
      </c>
    </row>
    <row r="163" spans="2:20" ht="22.5" hidden="1" customHeight="1" x14ac:dyDescent="0.15">
      <c r="B163" s="8"/>
      <c r="C163" s="37"/>
      <c r="D163" s="8"/>
      <c r="E163" s="8"/>
      <c r="H163" s="174"/>
      <c r="I163" s="130"/>
      <c r="J163" s="128"/>
      <c r="K163" s="128"/>
      <c r="L163" s="131"/>
      <c r="M163" s="128"/>
      <c r="N163" s="132"/>
      <c r="O163" s="128"/>
      <c r="P163" s="47" t="str">
        <f>IF(COUNTIF($I$4:I163,I163)&gt;1,"重複","")</f>
        <v/>
      </c>
      <c r="T163" s="135">
        <f t="shared" si="2"/>
        <v>0</v>
      </c>
    </row>
    <row r="164" spans="2:20" ht="22.5" hidden="1" customHeight="1" x14ac:dyDescent="0.15">
      <c r="B164" s="8"/>
      <c r="C164" s="37"/>
      <c r="D164" s="8"/>
      <c r="E164" s="8"/>
      <c r="H164" s="174"/>
      <c r="I164" s="137"/>
      <c r="J164" s="128"/>
      <c r="K164" s="128"/>
      <c r="L164" s="131"/>
      <c r="M164" s="128"/>
      <c r="N164" s="132"/>
      <c r="O164" s="128"/>
      <c r="P164" s="47" t="str">
        <f>IF(COUNTIF($I$4:I164,I164)&gt;1,"重複","")</f>
        <v/>
      </c>
      <c r="T164" s="135">
        <f t="shared" si="2"/>
        <v>0</v>
      </c>
    </row>
    <row r="165" spans="2:20" ht="22.5" hidden="1" customHeight="1" x14ac:dyDescent="0.15">
      <c r="B165" s="8"/>
      <c r="C165" s="37"/>
      <c r="D165" s="8"/>
      <c r="E165" s="8"/>
      <c r="H165" s="174"/>
      <c r="I165" s="130"/>
      <c r="J165" s="128"/>
      <c r="K165" s="128"/>
      <c r="L165" s="131"/>
      <c r="M165" s="128"/>
      <c r="N165" s="132"/>
      <c r="O165" s="128"/>
      <c r="P165" s="47" t="str">
        <f>IF(COUNTIF($I$4:I165,I165)&gt;1,"重複","")</f>
        <v/>
      </c>
      <c r="Q165" s="47"/>
      <c r="R165" s="47"/>
      <c r="T165" s="135">
        <f t="shared" si="2"/>
        <v>0</v>
      </c>
    </row>
    <row r="166" spans="2:20" ht="22.5" hidden="1" customHeight="1" x14ac:dyDescent="0.15">
      <c r="B166" s="8"/>
      <c r="C166" s="38"/>
      <c r="D166" s="8"/>
      <c r="E166" s="8"/>
      <c r="H166" s="174"/>
      <c r="I166" s="130"/>
      <c r="J166" s="128"/>
      <c r="K166" s="128"/>
      <c r="L166" s="131"/>
      <c r="M166" s="128"/>
      <c r="N166" s="132"/>
      <c r="O166" s="128"/>
      <c r="P166" s="47" t="str">
        <f>IF(COUNTIF($I$4:I166,I166)&gt;1,"重複","")</f>
        <v/>
      </c>
      <c r="Q166" s="47"/>
      <c r="R166" s="47"/>
      <c r="T166" s="135">
        <f t="shared" si="2"/>
        <v>0</v>
      </c>
    </row>
    <row r="167" spans="2:20" ht="22.5" hidden="1" customHeight="1" x14ac:dyDescent="0.15">
      <c r="B167" s="8"/>
      <c r="C167" s="37"/>
      <c r="D167" s="8"/>
      <c r="E167" s="8"/>
      <c r="H167" s="174"/>
      <c r="I167" s="130"/>
      <c r="J167" s="128"/>
      <c r="K167" s="128"/>
      <c r="L167" s="131"/>
      <c r="M167" s="128"/>
      <c r="N167" s="132"/>
      <c r="O167" s="128"/>
      <c r="P167" s="47" t="str">
        <f>IF(COUNTIF($I$4:I167,I167)&gt;1,"重複","")</f>
        <v/>
      </c>
      <c r="Q167" s="47"/>
      <c r="R167" s="47"/>
      <c r="T167" s="135">
        <f t="shared" si="2"/>
        <v>0</v>
      </c>
    </row>
    <row r="168" spans="2:20" ht="22.5" hidden="1" customHeight="1" x14ac:dyDescent="0.15">
      <c r="B168" s="21"/>
      <c r="C168" s="43"/>
      <c r="D168" s="8"/>
      <c r="E168" s="8"/>
      <c r="H168" s="174"/>
      <c r="I168" s="130"/>
      <c r="J168" s="128"/>
      <c r="K168" s="128"/>
      <c r="L168" s="131"/>
      <c r="M168" s="128"/>
      <c r="N168" s="132"/>
      <c r="O168" s="128"/>
      <c r="P168" s="47" t="str">
        <f>IF(COUNTIF($I$4:I168,I168)&gt;1,"重複","")</f>
        <v/>
      </c>
      <c r="Q168" s="47"/>
      <c r="R168" s="47"/>
      <c r="T168" s="135">
        <f t="shared" si="2"/>
        <v>0</v>
      </c>
    </row>
    <row r="169" spans="2:20" ht="22.5" hidden="1" customHeight="1" x14ac:dyDescent="0.15">
      <c r="B169" s="8"/>
      <c r="C169" s="37"/>
      <c r="D169" s="8"/>
      <c r="E169" s="8"/>
      <c r="H169" s="174"/>
      <c r="I169" s="130"/>
      <c r="J169" s="128"/>
      <c r="K169" s="128"/>
      <c r="L169" s="131"/>
      <c r="M169" s="128"/>
      <c r="N169" s="132"/>
      <c r="O169" s="128"/>
      <c r="P169" s="47" t="str">
        <f>IF(COUNTIF($I$4:I169,I169)&gt;1,"重複","")</f>
        <v/>
      </c>
      <c r="Q169" s="47"/>
      <c r="R169" s="47"/>
      <c r="T169" s="135">
        <f t="shared" si="2"/>
        <v>0</v>
      </c>
    </row>
    <row r="170" spans="2:20" ht="22.5" hidden="1" customHeight="1" x14ac:dyDescent="0.15">
      <c r="B170" s="8"/>
      <c r="C170" s="38"/>
      <c r="D170" s="8"/>
      <c r="E170" s="8"/>
      <c r="H170" s="174"/>
      <c r="I170" s="130"/>
      <c r="J170" s="128"/>
      <c r="K170" s="128"/>
      <c r="L170" s="131"/>
      <c r="M170" s="128"/>
      <c r="N170" s="132"/>
      <c r="O170" s="128"/>
      <c r="P170" s="47" t="str">
        <f>IF(COUNTIF($I$4:I170,I170)&gt;1,"重複","")</f>
        <v/>
      </c>
      <c r="Q170" s="47"/>
      <c r="R170" s="47"/>
      <c r="T170" s="135">
        <f t="shared" si="2"/>
        <v>0</v>
      </c>
    </row>
    <row r="171" spans="2:20" ht="22.5" hidden="1" customHeight="1" x14ac:dyDescent="0.15">
      <c r="B171" s="8"/>
      <c r="C171" s="37"/>
      <c r="D171" s="8"/>
      <c r="E171" s="8"/>
      <c r="H171" s="174"/>
      <c r="I171" s="130"/>
      <c r="J171" s="128"/>
      <c r="K171" s="128"/>
      <c r="L171" s="131"/>
      <c r="M171" s="128"/>
      <c r="N171" s="132"/>
      <c r="O171" s="128"/>
      <c r="P171" s="47" t="str">
        <f>IF(COUNTIF($I$4:I171,I171)&gt;1,"重複","")</f>
        <v/>
      </c>
      <c r="Q171" s="47"/>
      <c r="R171" s="47"/>
      <c r="T171" s="135">
        <f t="shared" si="2"/>
        <v>0</v>
      </c>
    </row>
    <row r="172" spans="2:20" ht="22.5" hidden="1" customHeight="1" x14ac:dyDescent="0.15">
      <c r="B172" s="8"/>
      <c r="C172" s="38"/>
      <c r="D172" s="8"/>
      <c r="E172" s="8"/>
      <c r="H172" s="174"/>
      <c r="I172" s="130"/>
      <c r="J172" s="128"/>
      <c r="K172" s="128"/>
      <c r="L172" s="131"/>
      <c r="M172" s="128"/>
      <c r="N172" s="132"/>
      <c r="O172" s="128"/>
      <c r="P172" s="47" t="str">
        <f>IF(COUNTIF($I$4:I172,I172)&gt;1,"重複","")</f>
        <v/>
      </c>
      <c r="Q172" s="47"/>
      <c r="R172" s="47"/>
      <c r="T172" s="135">
        <f t="shared" si="2"/>
        <v>0</v>
      </c>
    </row>
    <row r="173" spans="2:20" ht="22.5" hidden="1" customHeight="1" x14ac:dyDescent="0.15">
      <c r="B173" s="8"/>
      <c r="C173" s="37"/>
      <c r="D173" s="8"/>
      <c r="E173" s="8"/>
      <c r="H173" s="174"/>
      <c r="I173" s="130"/>
      <c r="J173" s="128"/>
      <c r="K173" s="128"/>
      <c r="L173" s="131"/>
      <c r="M173" s="128"/>
      <c r="N173" s="132"/>
      <c r="O173" s="128"/>
      <c r="P173" s="47" t="str">
        <f>IF(COUNTIF($I$4:I173,I173)&gt;1,"重複","")</f>
        <v/>
      </c>
      <c r="Q173" s="47"/>
      <c r="R173" s="47"/>
      <c r="T173" s="135">
        <f t="shared" si="2"/>
        <v>0</v>
      </c>
    </row>
    <row r="174" spans="2:20" ht="22.5" hidden="1" customHeight="1" x14ac:dyDescent="0.15">
      <c r="B174" s="8"/>
      <c r="C174" s="38"/>
      <c r="D174" s="8"/>
      <c r="E174" s="8"/>
      <c r="H174" s="174"/>
      <c r="I174" s="137"/>
      <c r="J174" s="128"/>
      <c r="K174" s="128"/>
      <c r="L174" s="131"/>
      <c r="M174" s="128"/>
      <c r="N174" s="132"/>
      <c r="O174" s="128"/>
      <c r="P174" s="47" t="str">
        <f>IF(COUNTIF($I$4:I174,I174)&gt;1,"重複","")</f>
        <v/>
      </c>
      <c r="T174" s="135">
        <f t="shared" si="2"/>
        <v>0</v>
      </c>
    </row>
    <row r="175" spans="2:20" ht="22.5" hidden="1" customHeight="1" x14ac:dyDescent="0.15">
      <c r="B175" s="8"/>
      <c r="C175" s="38"/>
      <c r="D175" s="8"/>
      <c r="E175" s="8"/>
      <c r="H175" s="174"/>
      <c r="I175" s="130"/>
      <c r="J175" s="128"/>
      <c r="K175" s="128"/>
      <c r="L175" s="131"/>
      <c r="M175" s="128"/>
      <c r="N175" s="132"/>
      <c r="O175" s="128"/>
      <c r="P175" s="47" t="str">
        <f>IF(COUNTIF($I$4:I175,I175)&gt;1,"重複","")</f>
        <v/>
      </c>
      <c r="T175" s="135">
        <f t="shared" si="2"/>
        <v>0</v>
      </c>
    </row>
    <row r="176" spans="2:20" ht="22.5" hidden="1" customHeight="1" x14ac:dyDescent="0.15">
      <c r="B176" s="8"/>
      <c r="C176" s="37"/>
      <c r="D176" s="8"/>
      <c r="E176" s="8"/>
      <c r="H176" s="174"/>
      <c r="I176" s="130"/>
      <c r="J176" s="128"/>
      <c r="K176" s="128"/>
      <c r="L176" s="131"/>
      <c r="M176" s="128"/>
      <c r="N176" s="132"/>
      <c r="O176" s="128"/>
      <c r="P176" s="47" t="str">
        <f>IF(COUNTIF($I$4:I176,I176)&gt;1,"重複","")</f>
        <v/>
      </c>
      <c r="T176" s="135">
        <f t="shared" si="2"/>
        <v>0</v>
      </c>
    </row>
    <row r="177" spans="2:20" ht="22.5" hidden="1" customHeight="1" x14ac:dyDescent="0.15">
      <c r="B177" s="8"/>
      <c r="C177" s="38"/>
      <c r="D177" s="8"/>
      <c r="E177" s="8"/>
      <c r="H177" s="174"/>
      <c r="I177" s="130"/>
      <c r="J177" s="128"/>
      <c r="K177" s="128"/>
      <c r="L177" s="131"/>
      <c r="M177" s="128"/>
      <c r="N177" s="132"/>
      <c r="O177" s="128"/>
      <c r="P177" s="47" t="str">
        <f>IF(COUNTIF($I$4:I177,I177)&gt;1,"重複","")</f>
        <v/>
      </c>
      <c r="T177" s="135">
        <f t="shared" si="2"/>
        <v>0</v>
      </c>
    </row>
    <row r="178" spans="2:20" ht="22.5" hidden="1" customHeight="1" x14ac:dyDescent="0.15">
      <c r="B178" s="8"/>
      <c r="C178" s="37"/>
      <c r="D178" s="8"/>
      <c r="E178" s="8"/>
      <c r="H178" s="174"/>
      <c r="I178" s="130"/>
      <c r="J178" s="128"/>
      <c r="K178" s="128"/>
      <c r="L178" s="131"/>
      <c r="M178" s="128"/>
      <c r="N178" s="132"/>
      <c r="O178" s="128"/>
      <c r="P178" s="47" t="str">
        <f>IF(COUNTIF($I$4:I178,I178)&gt;1,"重複","")</f>
        <v/>
      </c>
      <c r="T178" s="135">
        <f t="shared" si="2"/>
        <v>0</v>
      </c>
    </row>
    <row r="179" spans="2:20" ht="22.5" hidden="1" customHeight="1" x14ac:dyDescent="0.15">
      <c r="B179" s="8"/>
      <c r="C179" s="38"/>
      <c r="D179" s="8"/>
      <c r="E179" s="8"/>
      <c r="H179" s="174"/>
      <c r="I179" s="130"/>
      <c r="J179" s="128"/>
      <c r="K179" s="128"/>
      <c r="L179" s="131"/>
      <c r="M179" s="128"/>
      <c r="N179" s="132"/>
      <c r="O179" s="128"/>
      <c r="P179" s="47" t="str">
        <f>IF(COUNTIF($I$4:I179,I179)&gt;1,"重複","")</f>
        <v/>
      </c>
      <c r="T179" s="135">
        <f t="shared" si="2"/>
        <v>0</v>
      </c>
    </row>
    <row r="180" spans="2:20" ht="22.5" hidden="1" customHeight="1" x14ac:dyDescent="0.15">
      <c r="B180" s="8"/>
      <c r="C180" s="37"/>
      <c r="D180" s="8"/>
      <c r="E180" s="8"/>
      <c r="H180" s="174"/>
      <c r="I180" s="130"/>
      <c r="J180" s="128"/>
      <c r="K180" s="128"/>
      <c r="L180" s="131"/>
      <c r="M180" s="128"/>
      <c r="N180" s="132"/>
      <c r="O180" s="128"/>
      <c r="P180" s="47" t="str">
        <f>IF(COUNTIF($I$4:I180,I180)&gt;1,"重複","")</f>
        <v/>
      </c>
      <c r="T180" s="135">
        <f t="shared" si="2"/>
        <v>0</v>
      </c>
    </row>
    <row r="181" spans="2:20" ht="22.5" hidden="1" customHeight="1" x14ac:dyDescent="0.15">
      <c r="B181" s="8"/>
      <c r="C181" s="38"/>
      <c r="D181" s="8"/>
      <c r="E181" s="8"/>
      <c r="H181" s="174"/>
      <c r="I181" s="130"/>
      <c r="J181" s="128"/>
      <c r="K181" s="128"/>
      <c r="L181" s="131"/>
      <c r="M181" s="128"/>
      <c r="N181" s="132"/>
      <c r="O181" s="128"/>
      <c r="P181" s="47" t="str">
        <f>IF(COUNTIF($I$4:I181,I181)&gt;1,"重複","")</f>
        <v/>
      </c>
      <c r="T181" s="135">
        <f t="shared" si="2"/>
        <v>0</v>
      </c>
    </row>
    <row r="182" spans="2:20" ht="22.5" hidden="1" customHeight="1" x14ac:dyDescent="0.15">
      <c r="B182" s="8"/>
      <c r="C182" s="37"/>
      <c r="D182" s="8"/>
      <c r="E182" s="8"/>
      <c r="H182" s="174"/>
      <c r="I182" s="130"/>
      <c r="J182" s="128"/>
      <c r="K182" s="128"/>
      <c r="L182" s="131"/>
      <c r="M182" s="128"/>
      <c r="N182" s="132"/>
      <c r="O182" s="128"/>
      <c r="P182" s="47" t="str">
        <f>IF(COUNTIF($I$4:I182,I182)&gt;1,"重複","")</f>
        <v/>
      </c>
      <c r="T182" s="135">
        <f t="shared" si="2"/>
        <v>0</v>
      </c>
    </row>
    <row r="183" spans="2:20" ht="22.5" hidden="1" customHeight="1" x14ac:dyDescent="0.15">
      <c r="B183" s="8"/>
      <c r="C183" s="38"/>
      <c r="D183" s="8"/>
      <c r="E183" s="8"/>
      <c r="H183" s="174"/>
      <c r="I183" s="130"/>
      <c r="J183" s="128"/>
      <c r="K183" s="128"/>
      <c r="L183" s="131"/>
      <c r="M183" s="128"/>
      <c r="N183" s="132"/>
      <c r="O183" s="128"/>
      <c r="P183" s="47" t="str">
        <f>IF(COUNTIF($I$4:I183,I183)&gt;1,"重複","")</f>
        <v/>
      </c>
      <c r="T183" s="135">
        <f t="shared" si="2"/>
        <v>0</v>
      </c>
    </row>
    <row r="184" spans="2:20" ht="22.5" hidden="1" customHeight="1" x14ac:dyDescent="0.15">
      <c r="B184" s="8"/>
      <c r="C184" s="37"/>
      <c r="D184" s="8"/>
      <c r="E184" s="8"/>
      <c r="H184" s="174"/>
      <c r="I184" s="130"/>
      <c r="J184" s="128"/>
      <c r="K184" s="128"/>
      <c r="L184" s="131"/>
      <c r="M184" s="128"/>
      <c r="N184" s="132"/>
      <c r="O184" s="128"/>
      <c r="P184" s="47" t="str">
        <f>IF(COUNTIF($I$4:I184,I184)&gt;1,"重複","")</f>
        <v/>
      </c>
      <c r="T184" s="135">
        <f t="shared" si="2"/>
        <v>0</v>
      </c>
    </row>
    <row r="185" spans="2:20" ht="22.5" hidden="1" customHeight="1" x14ac:dyDescent="0.15">
      <c r="B185" s="8"/>
      <c r="C185" s="38"/>
      <c r="D185" s="8"/>
      <c r="E185" s="8"/>
      <c r="H185" s="174"/>
      <c r="I185" s="130"/>
      <c r="J185" s="128"/>
      <c r="K185" s="128"/>
      <c r="L185" s="131"/>
      <c r="M185" s="128"/>
      <c r="N185" s="132"/>
      <c r="O185" s="128"/>
      <c r="P185" s="47" t="str">
        <f>IF(COUNTIF($I$4:I185,I185)&gt;1,"重複","")</f>
        <v/>
      </c>
      <c r="T185" s="135">
        <f t="shared" si="2"/>
        <v>0</v>
      </c>
    </row>
    <row r="186" spans="2:20" ht="22.5" hidden="1" customHeight="1" x14ac:dyDescent="0.15">
      <c r="B186" s="8"/>
      <c r="C186" s="37"/>
      <c r="D186" s="8"/>
      <c r="E186" s="8"/>
      <c r="H186" s="174"/>
      <c r="I186" s="130"/>
      <c r="J186" s="128"/>
      <c r="K186" s="128"/>
      <c r="L186" s="131"/>
      <c r="M186" s="128"/>
      <c r="N186" s="132"/>
      <c r="O186" s="128"/>
      <c r="P186" s="47" t="str">
        <f>IF(COUNTIF($I$4:I186,I186)&gt;1,"重複","")</f>
        <v/>
      </c>
      <c r="T186" s="135">
        <f t="shared" si="2"/>
        <v>0</v>
      </c>
    </row>
    <row r="187" spans="2:20" ht="22.5" hidden="1" customHeight="1" x14ac:dyDescent="0.15">
      <c r="B187" s="8"/>
      <c r="C187" s="38"/>
      <c r="D187" s="8"/>
      <c r="E187" s="8"/>
      <c r="H187" s="174"/>
      <c r="I187" s="130"/>
      <c r="J187" s="128"/>
      <c r="K187" s="128"/>
      <c r="L187" s="131"/>
      <c r="M187" s="128"/>
      <c r="N187" s="132"/>
      <c r="O187" s="128"/>
      <c r="P187" s="47" t="str">
        <f>IF(COUNTIF($I$4:I187,I187)&gt;1,"重複","")</f>
        <v/>
      </c>
      <c r="T187" s="135">
        <f t="shared" si="2"/>
        <v>0</v>
      </c>
    </row>
    <row r="188" spans="2:20" ht="22.5" hidden="1" customHeight="1" x14ac:dyDescent="0.15">
      <c r="B188" s="8"/>
      <c r="C188" s="37"/>
      <c r="D188" s="8"/>
      <c r="E188" s="8"/>
      <c r="H188" s="174"/>
      <c r="I188" s="130"/>
      <c r="J188" s="128"/>
      <c r="K188" s="128"/>
      <c r="L188" s="131"/>
      <c r="M188" s="128"/>
      <c r="N188" s="132"/>
      <c r="O188" s="128"/>
      <c r="P188" s="47" t="str">
        <f>IF(COUNTIF($I$4:I188,I188)&gt;1,"重複","")</f>
        <v/>
      </c>
      <c r="T188" s="135">
        <f t="shared" si="2"/>
        <v>0</v>
      </c>
    </row>
    <row r="189" spans="2:20" ht="22.5" hidden="1" customHeight="1" x14ac:dyDescent="0.15">
      <c r="B189" s="8"/>
      <c r="C189" s="38"/>
      <c r="D189" s="8"/>
      <c r="E189" s="8"/>
      <c r="H189" s="174"/>
      <c r="I189" s="130"/>
      <c r="J189" s="128"/>
      <c r="K189" s="128"/>
      <c r="L189" s="131"/>
      <c r="M189" s="128"/>
      <c r="N189" s="132"/>
      <c r="O189" s="128"/>
      <c r="P189" s="47" t="str">
        <f>IF(COUNTIF($I$4:I189,I189)&gt;1,"重複","")</f>
        <v/>
      </c>
      <c r="T189" s="135">
        <f t="shared" si="2"/>
        <v>0</v>
      </c>
    </row>
    <row r="190" spans="2:20" ht="22.5" hidden="1" customHeight="1" x14ac:dyDescent="0.15">
      <c r="B190" s="8"/>
      <c r="C190" s="37"/>
      <c r="D190" s="8"/>
      <c r="E190" s="8"/>
      <c r="H190" s="174"/>
      <c r="I190" s="130"/>
      <c r="J190" s="128"/>
      <c r="K190" s="128"/>
      <c r="L190" s="131"/>
      <c r="M190" s="128"/>
      <c r="N190" s="132"/>
      <c r="O190" s="128"/>
      <c r="P190" s="47" t="str">
        <f>IF(COUNTIF($I$4:I190,I190)&gt;1,"重複","")</f>
        <v/>
      </c>
      <c r="T190" s="135">
        <f t="shared" si="2"/>
        <v>0</v>
      </c>
    </row>
    <row r="191" spans="2:20" ht="22.5" hidden="1" customHeight="1" x14ac:dyDescent="0.15">
      <c r="B191" s="8"/>
      <c r="C191" s="38"/>
      <c r="D191" s="8"/>
      <c r="E191" s="8"/>
      <c r="H191" s="174"/>
      <c r="I191" s="130"/>
      <c r="J191" s="128"/>
      <c r="K191" s="128"/>
      <c r="L191" s="131"/>
      <c r="M191" s="128"/>
      <c r="N191" s="132"/>
      <c r="O191" s="128"/>
      <c r="P191" s="47" t="str">
        <f>IF(COUNTIF($I$4:I191,I191)&gt;1,"重複","")</f>
        <v/>
      </c>
      <c r="T191" s="135">
        <f t="shared" si="2"/>
        <v>0</v>
      </c>
    </row>
    <row r="192" spans="2:20" ht="22.5" hidden="1" customHeight="1" x14ac:dyDescent="0.15">
      <c r="B192" s="8"/>
      <c r="C192" s="37"/>
      <c r="D192" s="8"/>
      <c r="E192" s="8"/>
      <c r="H192" s="174"/>
      <c r="I192" s="130"/>
      <c r="J192" s="128"/>
      <c r="K192" s="128"/>
      <c r="L192" s="131"/>
      <c r="M192" s="128"/>
      <c r="N192" s="132"/>
      <c r="O192" s="128"/>
      <c r="P192" s="47" t="str">
        <f>IF(COUNTIF($I$4:I192,I192)&gt;1,"重複","")</f>
        <v/>
      </c>
      <c r="T192" s="135">
        <f t="shared" si="2"/>
        <v>0</v>
      </c>
    </row>
    <row r="193" spans="2:20" ht="22.5" hidden="1" customHeight="1" x14ac:dyDescent="0.15">
      <c r="B193" s="8"/>
      <c r="C193" s="38"/>
      <c r="D193" s="8"/>
      <c r="E193" s="8"/>
      <c r="H193" s="174"/>
      <c r="I193" s="137"/>
      <c r="J193" s="128"/>
      <c r="K193" s="128"/>
      <c r="L193" s="131"/>
      <c r="M193" s="128"/>
      <c r="N193" s="132"/>
      <c r="O193" s="128"/>
      <c r="P193" s="47" t="str">
        <f>IF(COUNTIF($I$4:I193,I193)&gt;1,"重複","")</f>
        <v/>
      </c>
      <c r="T193" s="135">
        <f t="shared" si="2"/>
        <v>0</v>
      </c>
    </row>
    <row r="194" spans="2:20" ht="22.5" hidden="1" customHeight="1" x14ac:dyDescent="0.15">
      <c r="B194" s="8"/>
      <c r="C194" s="37"/>
      <c r="D194" s="8"/>
      <c r="E194" s="8"/>
      <c r="H194" s="174"/>
      <c r="I194" s="130"/>
      <c r="J194" s="128"/>
      <c r="K194" s="128"/>
      <c r="L194" s="131"/>
      <c r="M194" s="128"/>
      <c r="N194" s="132"/>
      <c r="O194" s="128"/>
      <c r="P194" s="47" t="str">
        <f>IF(COUNTIF($I$4:I194,I194)&gt;1,"重複","")</f>
        <v/>
      </c>
      <c r="T194" s="135">
        <f t="shared" si="2"/>
        <v>0</v>
      </c>
    </row>
    <row r="195" spans="2:20" ht="22.5" hidden="1" customHeight="1" x14ac:dyDescent="0.15">
      <c r="B195" s="8"/>
      <c r="C195" s="37"/>
      <c r="D195" s="8"/>
      <c r="E195" s="8"/>
      <c r="H195" s="174"/>
      <c r="I195" s="130"/>
      <c r="J195" s="128"/>
      <c r="K195" s="128"/>
      <c r="L195" s="131"/>
      <c r="M195" s="128"/>
      <c r="N195" s="132"/>
      <c r="O195" s="128"/>
      <c r="P195" s="47" t="str">
        <f>IF(COUNTIF($I$4:I195,I195)&gt;1,"重複","")</f>
        <v/>
      </c>
      <c r="T195" s="135">
        <f t="shared" si="2"/>
        <v>0</v>
      </c>
    </row>
    <row r="196" spans="2:20" ht="22.5" hidden="1" customHeight="1" x14ac:dyDescent="0.15">
      <c r="B196" s="8"/>
      <c r="C196" s="37"/>
      <c r="D196" s="8"/>
      <c r="E196" s="8"/>
      <c r="H196" s="174"/>
      <c r="I196" s="130"/>
      <c r="J196" s="128"/>
      <c r="K196" s="128"/>
      <c r="L196" s="131"/>
      <c r="M196" s="128"/>
      <c r="N196" s="132"/>
      <c r="O196" s="128"/>
      <c r="P196" s="47" t="str">
        <f>IF(COUNTIF($I$4:I196,I196)&gt;1,"重複","")</f>
        <v/>
      </c>
      <c r="T196" s="135">
        <f t="shared" si="2"/>
        <v>0</v>
      </c>
    </row>
    <row r="197" spans="2:20" ht="22.5" hidden="1" customHeight="1" x14ac:dyDescent="0.15">
      <c r="B197" s="8"/>
      <c r="C197" s="37"/>
      <c r="D197" s="8"/>
      <c r="E197" s="8"/>
      <c r="H197" s="174"/>
      <c r="I197" s="130"/>
      <c r="J197" s="128"/>
      <c r="K197" s="128"/>
      <c r="L197" s="131"/>
      <c r="M197" s="128"/>
      <c r="N197" s="132"/>
      <c r="O197" s="128"/>
      <c r="P197" s="47" t="str">
        <f>IF(COUNTIF($I$4:I197,I197)&gt;1,"重複","")</f>
        <v/>
      </c>
      <c r="T197" s="135">
        <f t="shared" ref="T197:T260" si="3">IF(OR(S197=1,S197=2),N197,)</f>
        <v>0</v>
      </c>
    </row>
    <row r="198" spans="2:20" ht="22.5" hidden="1" customHeight="1" x14ac:dyDescent="0.15">
      <c r="B198" s="8"/>
      <c r="C198" s="37"/>
      <c r="D198" s="8"/>
      <c r="E198" s="8"/>
      <c r="H198" s="174"/>
      <c r="I198" s="130"/>
      <c r="J198" s="128"/>
      <c r="K198" s="128"/>
      <c r="L198" s="131"/>
      <c r="M198" s="128"/>
      <c r="N198" s="132"/>
      <c r="O198" s="128"/>
      <c r="P198" s="47" t="str">
        <f>IF(COUNTIF($I$4:I198,I198)&gt;1,"重複","")</f>
        <v/>
      </c>
      <c r="T198" s="135">
        <f t="shared" si="3"/>
        <v>0</v>
      </c>
    </row>
    <row r="199" spans="2:20" ht="22.5" hidden="1" customHeight="1" x14ac:dyDescent="0.15">
      <c r="B199" s="8"/>
      <c r="C199" s="37"/>
      <c r="D199" s="8"/>
      <c r="E199" s="8"/>
      <c r="H199" s="174"/>
      <c r="I199" s="130"/>
      <c r="J199" s="128"/>
      <c r="K199" s="128"/>
      <c r="L199" s="131"/>
      <c r="M199" s="128"/>
      <c r="N199" s="132"/>
      <c r="O199" s="128"/>
      <c r="P199" s="47" t="str">
        <f>IF(COUNTIF($I$4:I199,I199)&gt;1,"重複","")</f>
        <v/>
      </c>
      <c r="T199" s="135">
        <f t="shared" si="3"/>
        <v>0</v>
      </c>
    </row>
    <row r="200" spans="2:20" ht="22.5" hidden="1" customHeight="1" x14ac:dyDescent="0.15">
      <c r="B200" s="8"/>
      <c r="C200" s="37"/>
      <c r="D200" s="8"/>
      <c r="E200" s="8"/>
      <c r="H200" s="174"/>
      <c r="I200" s="130"/>
      <c r="J200" s="128"/>
      <c r="K200" s="128"/>
      <c r="L200" s="131"/>
      <c r="M200" s="128"/>
      <c r="N200" s="132"/>
      <c r="O200" s="128"/>
      <c r="P200" s="47" t="str">
        <f>IF(COUNTIF($I$4:I200,I200)&gt;1,"重複","")</f>
        <v/>
      </c>
      <c r="T200" s="135">
        <f t="shared" si="3"/>
        <v>0</v>
      </c>
    </row>
    <row r="201" spans="2:20" ht="22.5" hidden="1" customHeight="1" x14ac:dyDescent="0.15">
      <c r="B201" s="8"/>
      <c r="C201" s="37"/>
      <c r="D201" s="8"/>
      <c r="E201" s="8"/>
      <c r="H201" s="174"/>
      <c r="I201" s="130"/>
      <c r="J201" s="128"/>
      <c r="K201" s="128"/>
      <c r="L201" s="131"/>
      <c r="M201" s="128"/>
      <c r="N201" s="132"/>
      <c r="O201" s="128"/>
      <c r="P201" s="47" t="str">
        <f>IF(COUNTIF($I$4:I201,I201)&gt;1,"重複","")</f>
        <v/>
      </c>
      <c r="T201" s="135">
        <f t="shared" si="3"/>
        <v>0</v>
      </c>
    </row>
    <row r="202" spans="2:20" ht="22.5" hidden="1" customHeight="1" x14ac:dyDescent="0.15">
      <c r="B202" s="8"/>
      <c r="C202" s="37"/>
      <c r="D202" s="8"/>
      <c r="E202" s="8"/>
      <c r="H202" s="174"/>
      <c r="I202" s="130"/>
      <c r="J202" s="128"/>
      <c r="K202" s="128"/>
      <c r="L202" s="131"/>
      <c r="M202" s="128"/>
      <c r="N202" s="132"/>
      <c r="O202" s="128"/>
      <c r="P202" s="47" t="str">
        <f>IF(COUNTIF($I$4:I202,I202)&gt;1,"重複","")</f>
        <v/>
      </c>
      <c r="T202" s="135">
        <f t="shared" si="3"/>
        <v>0</v>
      </c>
    </row>
    <row r="203" spans="2:20" ht="22.5" hidden="1" customHeight="1" x14ac:dyDescent="0.15">
      <c r="B203" s="8"/>
      <c r="C203" s="37"/>
      <c r="D203" s="8"/>
      <c r="E203" s="8"/>
      <c r="H203" s="174"/>
      <c r="I203" s="130"/>
      <c r="J203" s="128"/>
      <c r="K203" s="128"/>
      <c r="L203" s="131"/>
      <c r="M203" s="128"/>
      <c r="N203" s="132"/>
      <c r="O203" s="128"/>
      <c r="P203" s="47" t="str">
        <f>IF(COUNTIF($I$4:I203,I203)&gt;1,"重複","")</f>
        <v/>
      </c>
      <c r="T203" s="135">
        <f t="shared" si="3"/>
        <v>0</v>
      </c>
    </row>
    <row r="204" spans="2:20" ht="22.5" hidden="1" customHeight="1" x14ac:dyDescent="0.15">
      <c r="B204" s="8"/>
      <c r="C204" s="37"/>
      <c r="D204" s="8"/>
      <c r="E204" s="8"/>
      <c r="H204" s="174"/>
      <c r="I204" s="130"/>
      <c r="J204" s="128"/>
      <c r="K204" s="128"/>
      <c r="L204" s="131"/>
      <c r="M204" s="128"/>
      <c r="N204" s="132"/>
      <c r="O204" s="128"/>
      <c r="P204" s="47" t="str">
        <f>IF(COUNTIF($I$4:I204,I204)&gt;1,"重複","")</f>
        <v/>
      </c>
      <c r="T204" s="135">
        <f t="shared" si="3"/>
        <v>0</v>
      </c>
    </row>
    <row r="205" spans="2:20" ht="22.5" hidden="1" customHeight="1" x14ac:dyDescent="0.15">
      <c r="B205" s="8"/>
      <c r="C205" s="37"/>
      <c r="D205" s="8"/>
      <c r="E205" s="8"/>
      <c r="H205" s="174"/>
      <c r="I205" s="130"/>
      <c r="J205" s="128"/>
      <c r="K205" s="128"/>
      <c r="L205" s="131"/>
      <c r="M205" s="128"/>
      <c r="N205" s="132"/>
      <c r="O205" s="128"/>
      <c r="P205" s="47" t="str">
        <f>IF(COUNTIF($I$4:I205,I205)&gt;1,"重複","")</f>
        <v/>
      </c>
      <c r="T205" s="135">
        <f t="shared" si="3"/>
        <v>0</v>
      </c>
    </row>
    <row r="206" spans="2:20" ht="22.5" hidden="1" customHeight="1" x14ac:dyDescent="0.15">
      <c r="B206" s="8"/>
      <c r="C206" s="37"/>
      <c r="D206" s="8"/>
      <c r="E206" s="8"/>
      <c r="H206" s="174"/>
      <c r="I206" s="130"/>
      <c r="J206" s="128"/>
      <c r="K206" s="128"/>
      <c r="L206" s="131"/>
      <c r="M206" s="128"/>
      <c r="N206" s="132"/>
      <c r="O206" s="128"/>
      <c r="P206" s="47" t="str">
        <f>IF(COUNTIF($I$4:I206,I206)&gt;1,"重複","")</f>
        <v/>
      </c>
      <c r="T206" s="135">
        <f t="shared" si="3"/>
        <v>0</v>
      </c>
    </row>
    <row r="207" spans="2:20" ht="22.5" hidden="1" customHeight="1" x14ac:dyDescent="0.15">
      <c r="B207" s="8"/>
      <c r="C207" s="37"/>
      <c r="D207" s="8"/>
      <c r="E207" s="8"/>
      <c r="H207" s="174"/>
      <c r="I207" s="130"/>
      <c r="J207" s="128"/>
      <c r="K207" s="128"/>
      <c r="L207" s="131"/>
      <c r="M207" s="128"/>
      <c r="N207" s="132"/>
      <c r="O207" s="128"/>
      <c r="P207" s="47" t="str">
        <f>IF(COUNTIF($I$4:I207,I207)&gt;1,"重複","")</f>
        <v/>
      </c>
      <c r="T207" s="135">
        <f t="shared" si="3"/>
        <v>0</v>
      </c>
    </row>
    <row r="208" spans="2:20" ht="22.5" hidden="1" customHeight="1" x14ac:dyDescent="0.15">
      <c r="B208" s="8"/>
      <c r="C208" s="37"/>
      <c r="D208" s="8"/>
      <c r="E208" s="8"/>
      <c r="H208" s="174"/>
      <c r="I208" s="130"/>
      <c r="J208" s="128"/>
      <c r="K208" s="128"/>
      <c r="L208" s="131"/>
      <c r="M208" s="128"/>
      <c r="N208" s="132"/>
      <c r="O208" s="128"/>
      <c r="P208" s="47" t="str">
        <f>IF(COUNTIF($I$4:I208,I208)&gt;1,"重複","")</f>
        <v/>
      </c>
      <c r="T208" s="135">
        <f t="shared" si="3"/>
        <v>0</v>
      </c>
    </row>
    <row r="209" spans="2:20" ht="22.5" hidden="1" customHeight="1" x14ac:dyDescent="0.15">
      <c r="B209" s="8"/>
      <c r="C209" s="37"/>
      <c r="D209" s="8"/>
      <c r="E209" s="8"/>
      <c r="H209" s="174"/>
      <c r="I209" s="137"/>
      <c r="J209" s="128"/>
      <c r="K209" s="128"/>
      <c r="L209" s="131"/>
      <c r="M209" s="128"/>
      <c r="N209" s="132"/>
      <c r="O209" s="128"/>
      <c r="P209" s="47" t="str">
        <f>IF(COUNTIF($I$4:I209,I209)&gt;1,"重複","")</f>
        <v/>
      </c>
      <c r="T209" s="135">
        <f t="shared" si="3"/>
        <v>0</v>
      </c>
    </row>
    <row r="210" spans="2:20" ht="22.5" hidden="1" customHeight="1" x14ac:dyDescent="0.15">
      <c r="B210" s="8"/>
      <c r="C210" s="37"/>
      <c r="D210" s="8"/>
      <c r="E210" s="8"/>
      <c r="H210" s="174"/>
      <c r="I210" s="130"/>
      <c r="J210" s="128"/>
      <c r="K210" s="128"/>
      <c r="L210" s="131"/>
      <c r="M210" s="128"/>
      <c r="N210" s="132"/>
      <c r="O210" s="128"/>
      <c r="P210" s="47" t="str">
        <f>IF(COUNTIF($I$4:I210,I210)&gt;1,"重複","")</f>
        <v/>
      </c>
      <c r="T210" s="135">
        <f t="shared" si="3"/>
        <v>0</v>
      </c>
    </row>
    <row r="211" spans="2:20" ht="22.5" hidden="1" customHeight="1" x14ac:dyDescent="0.15">
      <c r="B211" s="8"/>
      <c r="C211" s="37"/>
      <c r="D211" s="8"/>
      <c r="E211" s="8"/>
      <c r="H211" s="174"/>
      <c r="I211" s="130"/>
      <c r="J211" s="128"/>
      <c r="K211" s="128"/>
      <c r="L211" s="131"/>
      <c r="M211" s="128"/>
      <c r="N211" s="132"/>
      <c r="O211" s="128"/>
      <c r="P211" s="47" t="str">
        <f>IF(COUNTIF($I$4:I211,I211)&gt;1,"重複","")</f>
        <v/>
      </c>
      <c r="T211" s="135">
        <f t="shared" si="3"/>
        <v>0</v>
      </c>
    </row>
    <row r="212" spans="2:20" ht="22.5" hidden="1" customHeight="1" x14ac:dyDescent="0.15">
      <c r="B212" s="8"/>
      <c r="C212" s="37"/>
      <c r="D212" s="8"/>
      <c r="E212" s="8"/>
      <c r="H212" s="174"/>
      <c r="I212" s="130"/>
      <c r="J212" s="128"/>
      <c r="K212" s="128"/>
      <c r="L212" s="131"/>
      <c r="M212" s="128"/>
      <c r="N212" s="132"/>
      <c r="O212" s="128"/>
      <c r="P212" s="47" t="str">
        <f>IF(COUNTIF($I$4:I212,I212)&gt;1,"重複","")</f>
        <v/>
      </c>
      <c r="T212" s="135">
        <f t="shared" si="3"/>
        <v>0</v>
      </c>
    </row>
    <row r="213" spans="2:20" ht="22.5" hidden="1" customHeight="1" x14ac:dyDescent="0.15">
      <c r="B213" s="8"/>
      <c r="C213" s="37"/>
      <c r="D213" s="8"/>
      <c r="E213" s="8"/>
      <c r="H213" s="174"/>
      <c r="I213" s="130"/>
      <c r="J213" s="128"/>
      <c r="K213" s="128"/>
      <c r="L213" s="131"/>
      <c r="M213" s="128"/>
      <c r="N213" s="132"/>
      <c r="O213" s="128"/>
      <c r="P213" s="47" t="str">
        <f>IF(COUNTIF($I$4:I213,I213)&gt;1,"重複","")</f>
        <v/>
      </c>
      <c r="T213" s="135">
        <f t="shared" si="3"/>
        <v>0</v>
      </c>
    </row>
    <row r="214" spans="2:20" ht="22.5" hidden="1" customHeight="1" x14ac:dyDescent="0.15">
      <c r="B214" s="8"/>
      <c r="C214" s="37"/>
      <c r="D214" s="8"/>
      <c r="E214" s="8"/>
      <c r="H214" s="174"/>
      <c r="I214" s="130"/>
      <c r="J214" s="128"/>
      <c r="K214" s="128"/>
      <c r="L214" s="131"/>
      <c r="M214" s="128"/>
      <c r="N214" s="132"/>
      <c r="O214" s="128"/>
      <c r="P214" s="47" t="str">
        <f>IF(COUNTIF($I$4:I214,I214)&gt;1,"重複","")</f>
        <v/>
      </c>
      <c r="T214" s="135">
        <f t="shared" si="3"/>
        <v>0</v>
      </c>
    </row>
    <row r="215" spans="2:20" ht="22.5" hidden="1" customHeight="1" x14ac:dyDescent="0.15">
      <c r="B215" s="8"/>
      <c r="C215" s="37"/>
      <c r="D215" s="8"/>
      <c r="E215" s="8"/>
      <c r="H215" s="174"/>
      <c r="I215" s="130"/>
      <c r="J215" s="128"/>
      <c r="K215" s="128"/>
      <c r="L215" s="131"/>
      <c r="M215" s="128"/>
      <c r="N215" s="132"/>
      <c r="O215" s="128"/>
      <c r="P215" s="47" t="str">
        <f>IF(COUNTIF($I$4:I215,I215)&gt;1,"重複","")</f>
        <v/>
      </c>
      <c r="T215" s="135">
        <f t="shared" si="3"/>
        <v>0</v>
      </c>
    </row>
    <row r="216" spans="2:20" ht="22.5" hidden="1" customHeight="1" x14ac:dyDescent="0.15">
      <c r="B216" s="8"/>
      <c r="C216" s="37"/>
      <c r="D216" s="8"/>
      <c r="E216" s="8"/>
      <c r="H216" s="174"/>
      <c r="I216" s="130"/>
      <c r="J216" s="128"/>
      <c r="K216" s="128"/>
      <c r="L216" s="131"/>
      <c r="M216" s="128"/>
      <c r="N216" s="132"/>
      <c r="O216" s="128"/>
      <c r="P216" s="47" t="str">
        <f>IF(COUNTIF($I$4:I216,I216)&gt;1,"重複","")</f>
        <v/>
      </c>
      <c r="T216" s="135">
        <f t="shared" si="3"/>
        <v>0</v>
      </c>
    </row>
    <row r="217" spans="2:20" ht="22.5" hidden="1" customHeight="1" x14ac:dyDescent="0.15">
      <c r="B217" s="8"/>
      <c r="C217" s="37"/>
      <c r="D217" s="8"/>
      <c r="E217" s="8"/>
      <c r="H217" s="174"/>
      <c r="I217" s="130"/>
      <c r="J217" s="128"/>
      <c r="K217" s="128"/>
      <c r="L217" s="131"/>
      <c r="M217" s="128"/>
      <c r="N217" s="132"/>
      <c r="O217" s="128"/>
      <c r="P217" s="47" t="str">
        <f>IF(COUNTIF($I$4:I217,I217)&gt;1,"重複","")</f>
        <v/>
      </c>
      <c r="T217" s="135">
        <f t="shared" si="3"/>
        <v>0</v>
      </c>
    </row>
    <row r="218" spans="2:20" ht="22.5" hidden="1" customHeight="1" x14ac:dyDescent="0.15">
      <c r="B218" s="8"/>
      <c r="C218" s="37"/>
      <c r="D218" s="8"/>
      <c r="E218" s="8"/>
      <c r="H218" s="174"/>
      <c r="I218" s="130"/>
      <c r="J218" s="128"/>
      <c r="K218" s="128"/>
      <c r="L218" s="131"/>
      <c r="M218" s="128"/>
      <c r="N218" s="132"/>
      <c r="O218" s="128"/>
      <c r="P218" s="47" t="str">
        <f>IF(COUNTIF($I$4:I218,I218)&gt;1,"重複","")</f>
        <v/>
      </c>
      <c r="T218" s="135">
        <f t="shared" si="3"/>
        <v>0</v>
      </c>
    </row>
    <row r="219" spans="2:20" ht="22.5" hidden="1" customHeight="1" x14ac:dyDescent="0.15">
      <c r="B219" s="8"/>
      <c r="C219" s="37"/>
      <c r="D219" s="8"/>
      <c r="E219" s="8"/>
      <c r="H219" s="174"/>
      <c r="I219" s="130"/>
      <c r="J219" s="128"/>
      <c r="K219" s="128"/>
      <c r="L219" s="131"/>
      <c r="M219" s="128"/>
      <c r="N219" s="132"/>
      <c r="O219" s="128"/>
      <c r="P219" s="47" t="str">
        <f>IF(COUNTIF($I$4:I219,I219)&gt;1,"重複","")</f>
        <v/>
      </c>
      <c r="T219" s="135">
        <f t="shared" si="3"/>
        <v>0</v>
      </c>
    </row>
    <row r="220" spans="2:20" ht="22.5" hidden="1" customHeight="1" x14ac:dyDescent="0.15">
      <c r="B220" s="8"/>
      <c r="C220" s="37"/>
      <c r="D220" s="8"/>
      <c r="E220" s="8"/>
      <c r="H220" s="174"/>
      <c r="I220" s="130"/>
      <c r="J220" s="128"/>
      <c r="K220" s="128"/>
      <c r="L220" s="131"/>
      <c r="M220" s="128"/>
      <c r="N220" s="132"/>
      <c r="O220" s="128"/>
      <c r="P220" s="47" t="str">
        <f>IF(COUNTIF($I$4:I220,I220)&gt;1,"重複","")</f>
        <v/>
      </c>
      <c r="T220" s="135">
        <f t="shared" si="3"/>
        <v>0</v>
      </c>
    </row>
    <row r="221" spans="2:20" ht="22.5" hidden="1" customHeight="1" x14ac:dyDescent="0.15">
      <c r="B221" s="8"/>
      <c r="C221" s="37"/>
      <c r="D221" s="8"/>
      <c r="E221" s="8"/>
      <c r="H221" s="174"/>
      <c r="I221" s="130"/>
      <c r="J221" s="128"/>
      <c r="K221" s="128"/>
      <c r="L221" s="131"/>
      <c r="M221" s="128"/>
      <c r="N221" s="132"/>
      <c r="O221" s="128"/>
      <c r="P221" s="47" t="str">
        <f>IF(COUNTIF($I$4:I221,I221)&gt;1,"重複","")</f>
        <v/>
      </c>
      <c r="T221" s="135">
        <f t="shared" si="3"/>
        <v>0</v>
      </c>
    </row>
    <row r="222" spans="2:20" ht="22.5" hidden="1" customHeight="1" x14ac:dyDescent="0.15">
      <c r="B222" s="8"/>
      <c r="C222" s="37"/>
      <c r="D222" s="8"/>
      <c r="E222" s="8"/>
      <c r="H222" s="174"/>
      <c r="I222" s="130"/>
      <c r="J222" s="128"/>
      <c r="K222" s="128"/>
      <c r="L222" s="131"/>
      <c r="M222" s="128"/>
      <c r="N222" s="132"/>
      <c r="O222" s="128"/>
      <c r="P222" s="47" t="str">
        <f>IF(COUNTIF($I$4:I222,I222)&gt;1,"重複","")</f>
        <v/>
      </c>
      <c r="T222" s="135">
        <f t="shared" si="3"/>
        <v>0</v>
      </c>
    </row>
    <row r="223" spans="2:20" ht="22.5" hidden="1" customHeight="1" x14ac:dyDescent="0.15">
      <c r="B223" s="8"/>
      <c r="C223" s="37"/>
      <c r="D223" s="8"/>
      <c r="E223" s="8"/>
      <c r="H223" s="174"/>
      <c r="I223" s="130"/>
      <c r="J223" s="128"/>
      <c r="K223" s="128"/>
      <c r="L223" s="131"/>
      <c r="M223" s="128"/>
      <c r="N223" s="132"/>
      <c r="O223" s="128"/>
      <c r="P223" s="47" t="str">
        <f>IF(COUNTIF($I$4:I223,I223)&gt;1,"重複","")</f>
        <v/>
      </c>
      <c r="T223" s="135">
        <f t="shared" si="3"/>
        <v>0</v>
      </c>
    </row>
    <row r="224" spans="2:20" ht="22.5" hidden="1" customHeight="1" x14ac:dyDescent="0.15">
      <c r="B224" s="8"/>
      <c r="C224" s="37"/>
      <c r="D224" s="8"/>
      <c r="E224" s="8"/>
      <c r="H224" s="174"/>
      <c r="I224" s="130"/>
      <c r="J224" s="128"/>
      <c r="K224" s="128"/>
      <c r="L224" s="131"/>
      <c r="M224" s="128"/>
      <c r="N224" s="132"/>
      <c r="O224" s="128"/>
      <c r="P224" s="47" t="str">
        <f>IF(COUNTIF($I$4:I224,I224)&gt;1,"重複","")</f>
        <v/>
      </c>
      <c r="T224" s="135">
        <f t="shared" si="3"/>
        <v>0</v>
      </c>
    </row>
    <row r="225" spans="2:20" ht="22.5" hidden="1" customHeight="1" x14ac:dyDescent="0.15">
      <c r="B225" s="8"/>
      <c r="C225" s="37"/>
      <c r="D225" s="8"/>
      <c r="E225" s="8"/>
      <c r="H225" s="174"/>
      <c r="I225" s="130"/>
      <c r="J225" s="128"/>
      <c r="K225" s="128"/>
      <c r="L225" s="131"/>
      <c r="M225" s="128"/>
      <c r="N225" s="132"/>
      <c r="O225" s="128"/>
      <c r="P225" s="47" t="str">
        <f>IF(COUNTIF($I$4:I225,I225)&gt;1,"重複","")</f>
        <v/>
      </c>
      <c r="T225" s="135">
        <f t="shared" si="3"/>
        <v>0</v>
      </c>
    </row>
    <row r="226" spans="2:20" ht="22.5" hidden="1" customHeight="1" x14ac:dyDescent="0.15">
      <c r="B226" s="8"/>
      <c r="C226" s="37"/>
      <c r="D226" s="8"/>
      <c r="E226" s="8"/>
      <c r="H226" s="174"/>
      <c r="I226" s="130"/>
      <c r="J226" s="128"/>
      <c r="K226" s="128"/>
      <c r="L226" s="131"/>
      <c r="M226" s="128"/>
      <c r="N226" s="132"/>
      <c r="O226" s="128"/>
      <c r="P226" s="47" t="str">
        <f>IF(COUNTIF($I$4:I226,I226)&gt;1,"重複","")</f>
        <v/>
      </c>
      <c r="T226" s="135">
        <f t="shared" si="3"/>
        <v>0</v>
      </c>
    </row>
    <row r="227" spans="2:20" ht="22.5" hidden="1" customHeight="1" x14ac:dyDescent="0.15">
      <c r="B227" s="8"/>
      <c r="C227" s="37"/>
      <c r="D227" s="8"/>
      <c r="E227" s="8"/>
      <c r="H227" s="174"/>
      <c r="I227" s="130"/>
      <c r="J227" s="128"/>
      <c r="K227" s="128"/>
      <c r="L227" s="131"/>
      <c r="M227" s="128"/>
      <c r="N227" s="132"/>
      <c r="O227" s="128"/>
      <c r="P227" s="47" t="str">
        <f>IF(COUNTIF($I$4:I227,I227)&gt;1,"重複","")</f>
        <v/>
      </c>
      <c r="T227" s="135">
        <f t="shared" si="3"/>
        <v>0</v>
      </c>
    </row>
    <row r="228" spans="2:20" ht="22.5" hidden="1" customHeight="1" x14ac:dyDescent="0.15">
      <c r="B228" s="8"/>
      <c r="C228" s="37"/>
      <c r="D228" s="8"/>
      <c r="E228" s="8"/>
      <c r="H228" s="174"/>
      <c r="I228" s="130"/>
      <c r="J228" s="128"/>
      <c r="K228" s="128"/>
      <c r="L228" s="131"/>
      <c r="M228" s="128"/>
      <c r="N228" s="132"/>
      <c r="O228" s="128"/>
      <c r="P228" s="47" t="str">
        <f>IF(COUNTIF($I$4:I228,I228)&gt;1,"重複","")</f>
        <v/>
      </c>
      <c r="T228" s="135">
        <f t="shared" si="3"/>
        <v>0</v>
      </c>
    </row>
    <row r="229" spans="2:20" ht="22.5" hidden="1" customHeight="1" x14ac:dyDescent="0.15">
      <c r="B229" s="8"/>
      <c r="C229" s="37"/>
      <c r="D229" s="8"/>
      <c r="E229" s="8"/>
      <c r="H229" s="174"/>
      <c r="I229" s="130"/>
      <c r="J229" s="128"/>
      <c r="K229" s="128"/>
      <c r="L229" s="131"/>
      <c r="M229" s="128"/>
      <c r="N229" s="132"/>
      <c r="O229" s="128"/>
      <c r="P229" s="47" t="str">
        <f>IF(COUNTIF($I$4:I229,I229)&gt;1,"重複","")</f>
        <v/>
      </c>
      <c r="T229" s="135">
        <f t="shared" si="3"/>
        <v>0</v>
      </c>
    </row>
    <row r="230" spans="2:20" ht="22.5" hidden="1" customHeight="1" x14ac:dyDescent="0.15">
      <c r="B230" s="8"/>
      <c r="C230" s="37"/>
      <c r="D230" s="8"/>
      <c r="E230" s="8"/>
      <c r="H230" s="174"/>
      <c r="I230" s="137"/>
      <c r="J230" s="128"/>
      <c r="K230" s="128"/>
      <c r="L230" s="131"/>
      <c r="M230" s="128"/>
      <c r="N230" s="132"/>
      <c r="O230" s="128"/>
      <c r="P230" s="47" t="str">
        <f>IF(COUNTIF($I$4:I230,I230)&gt;1,"重複","")</f>
        <v/>
      </c>
      <c r="T230" s="135">
        <f t="shared" si="3"/>
        <v>0</v>
      </c>
    </row>
    <row r="231" spans="2:20" ht="22.5" hidden="1" customHeight="1" x14ac:dyDescent="0.15">
      <c r="B231" s="8"/>
      <c r="C231" s="37"/>
      <c r="D231" s="8"/>
      <c r="E231" s="8"/>
      <c r="H231" s="174"/>
      <c r="I231" s="130"/>
      <c r="J231" s="128"/>
      <c r="K231" s="128"/>
      <c r="L231" s="131"/>
      <c r="M231" s="128"/>
      <c r="N231" s="132"/>
      <c r="O231" s="128"/>
      <c r="P231" s="47" t="str">
        <f>IF(COUNTIF($I$4:I231,I231)&gt;1,"重複","")</f>
        <v/>
      </c>
      <c r="T231" s="135">
        <f t="shared" si="3"/>
        <v>0</v>
      </c>
    </row>
    <row r="232" spans="2:20" ht="22.5" hidden="1" customHeight="1" x14ac:dyDescent="0.15">
      <c r="B232" s="8"/>
      <c r="C232" s="37"/>
      <c r="D232" s="8"/>
      <c r="E232" s="8"/>
      <c r="H232" s="174"/>
      <c r="I232" s="130"/>
      <c r="J232" s="128"/>
      <c r="K232" s="128"/>
      <c r="L232" s="131"/>
      <c r="M232" s="128"/>
      <c r="N232" s="132"/>
      <c r="O232" s="128"/>
      <c r="P232" s="47" t="str">
        <f>IF(COUNTIF($I$4:I232,I232)&gt;1,"重複","")</f>
        <v/>
      </c>
      <c r="T232" s="135">
        <f t="shared" si="3"/>
        <v>0</v>
      </c>
    </row>
    <row r="233" spans="2:20" ht="22.5" hidden="1" customHeight="1" x14ac:dyDescent="0.15">
      <c r="B233" s="8"/>
      <c r="C233" s="37"/>
      <c r="D233" s="8"/>
      <c r="E233" s="8"/>
      <c r="H233" s="174"/>
      <c r="I233" s="130"/>
      <c r="J233" s="128"/>
      <c r="K233" s="128"/>
      <c r="L233" s="131"/>
      <c r="M233" s="128"/>
      <c r="N233" s="132"/>
      <c r="O233" s="128"/>
      <c r="P233" s="47" t="str">
        <f>IF(COUNTIF($I$4:I233,I233)&gt;1,"重複","")</f>
        <v/>
      </c>
      <c r="T233" s="135">
        <f t="shared" si="3"/>
        <v>0</v>
      </c>
    </row>
    <row r="234" spans="2:20" ht="22.5" hidden="1" customHeight="1" x14ac:dyDescent="0.15">
      <c r="B234" s="8"/>
      <c r="C234" s="37"/>
      <c r="D234" s="8"/>
      <c r="E234" s="8"/>
      <c r="H234" s="174"/>
      <c r="I234" s="130"/>
      <c r="J234" s="128"/>
      <c r="K234" s="128"/>
      <c r="L234" s="131"/>
      <c r="M234" s="128"/>
      <c r="N234" s="132"/>
      <c r="O234" s="128"/>
      <c r="P234" s="47" t="str">
        <f>IF(COUNTIF($I$4:I234,I234)&gt;1,"重複","")</f>
        <v/>
      </c>
      <c r="T234" s="135">
        <f t="shared" si="3"/>
        <v>0</v>
      </c>
    </row>
    <row r="235" spans="2:20" ht="22.5" hidden="1" customHeight="1" x14ac:dyDescent="0.15">
      <c r="B235" s="8"/>
      <c r="C235" s="37"/>
      <c r="D235" s="8"/>
      <c r="E235" s="8"/>
      <c r="H235" s="174"/>
      <c r="I235" s="130"/>
      <c r="J235" s="128"/>
      <c r="K235" s="128"/>
      <c r="L235" s="131"/>
      <c r="M235" s="128"/>
      <c r="N235" s="132"/>
      <c r="O235" s="128"/>
      <c r="P235" s="47" t="str">
        <f>IF(COUNTIF($I$4:I235,I235)&gt;1,"重複","")</f>
        <v/>
      </c>
      <c r="T235" s="135">
        <f t="shared" si="3"/>
        <v>0</v>
      </c>
    </row>
    <row r="236" spans="2:20" ht="22.5" hidden="1" customHeight="1" x14ac:dyDescent="0.15">
      <c r="B236" s="8"/>
      <c r="C236" s="37"/>
      <c r="D236" s="8"/>
      <c r="E236" s="8"/>
      <c r="H236" s="174"/>
      <c r="I236" s="130"/>
      <c r="J236" s="128"/>
      <c r="K236" s="128"/>
      <c r="L236" s="131"/>
      <c r="M236" s="128"/>
      <c r="N236" s="132"/>
      <c r="O236" s="128"/>
      <c r="P236" s="47" t="str">
        <f>IF(COUNTIF($I$4:I236,I236)&gt;1,"重複","")</f>
        <v/>
      </c>
      <c r="T236" s="135">
        <f t="shared" si="3"/>
        <v>0</v>
      </c>
    </row>
    <row r="237" spans="2:20" ht="22.5" hidden="1" customHeight="1" x14ac:dyDescent="0.15">
      <c r="B237" s="8"/>
      <c r="C237" s="37"/>
      <c r="D237" s="8"/>
      <c r="E237" s="8"/>
      <c r="H237" s="174"/>
      <c r="I237" s="130"/>
      <c r="J237" s="128"/>
      <c r="K237" s="128"/>
      <c r="L237" s="131"/>
      <c r="M237" s="128"/>
      <c r="N237" s="132"/>
      <c r="O237" s="128"/>
      <c r="P237" s="47" t="str">
        <f>IF(COUNTIF($I$4:I237,I237)&gt;1,"重複","")</f>
        <v/>
      </c>
      <c r="T237" s="135">
        <f t="shared" si="3"/>
        <v>0</v>
      </c>
    </row>
    <row r="238" spans="2:20" ht="22.5" hidden="1" customHeight="1" x14ac:dyDescent="0.15">
      <c r="B238" s="8"/>
      <c r="C238" s="37"/>
      <c r="D238" s="8"/>
      <c r="E238" s="8"/>
      <c r="H238" s="174"/>
      <c r="I238" s="130"/>
      <c r="J238" s="128"/>
      <c r="K238" s="128"/>
      <c r="L238" s="131"/>
      <c r="M238" s="128"/>
      <c r="N238" s="132"/>
      <c r="O238" s="128"/>
      <c r="P238" s="47" t="str">
        <f>IF(COUNTIF($I$4:I238,I238)&gt;1,"重複","")</f>
        <v/>
      </c>
      <c r="T238" s="135">
        <f t="shared" si="3"/>
        <v>0</v>
      </c>
    </row>
    <row r="239" spans="2:20" ht="22.5" hidden="1" customHeight="1" x14ac:dyDescent="0.15">
      <c r="B239" s="8"/>
      <c r="C239" s="37"/>
      <c r="D239" s="8"/>
      <c r="E239" s="8"/>
      <c r="H239" s="174"/>
      <c r="I239" s="130"/>
      <c r="J239" s="128"/>
      <c r="K239" s="128"/>
      <c r="L239" s="131"/>
      <c r="M239" s="128"/>
      <c r="N239" s="132"/>
      <c r="O239" s="128"/>
      <c r="P239" s="47" t="str">
        <f>IF(COUNTIF($I$4:I239,I239)&gt;1,"重複","")</f>
        <v/>
      </c>
      <c r="T239" s="135">
        <f t="shared" si="3"/>
        <v>0</v>
      </c>
    </row>
    <row r="240" spans="2:20" ht="22.5" hidden="1" customHeight="1" x14ac:dyDescent="0.15">
      <c r="B240" s="8"/>
      <c r="C240" s="37"/>
      <c r="D240" s="8"/>
      <c r="E240" s="8"/>
      <c r="H240" s="174"/>
      <c r="I240" s="130"/>
      <c r="J240" s="128"/>
      <c r="K240" s="128"/>
      <c r="L240" s="131"/>
      <c r="M240" s="128"/>
      <c r="N240" s="132"/>
      <c r="O240" s="128"/>
      <c r="P240" s="47" t="str">
        <f>IF(COUNTIF($I$4:I240,I240)&gt;1,"重複","")</f>
        <v/>
      </c>
      <c r="T240" s="135">
        <f t="shared" si="3"/>
        <v>0</v>
      </c>
    </row>
    <row r="241" spans="2:20" ht="22.5" hidden="1" customHeight="1" x14ac:dyDescent="0.15">
      <c r="B241" s="8"/>
      <c r="C241" s="37"/>
      <c r="D241" s="8"/>
      <c r="E241" s="8"/>
      <c r="H241" s="174"/>
      <c r="I241" s="130"/>
      <c r="J241" s="128"/>
      <c r="K241" s="128"/>
      <c r="L241" s="131"/>
      <c r="M241" s="128"/>
      <c r="N241" s="132"/>
      <c r="O241" s="128"/>
      <c r="P241" s="47" t="str">
        <f>IF(COUNTIF($I$4:I241,I241)&gt;1,"重複","")</f>
        <v/>
      </c>
      <c r="T241" s="135">
        <f t="shared" si="3"/>
        <v>0</v>
      </c>
    </row>
    <row r="242" spans="2:20" ht="22.5" hidden="1" customHeight="1" x14ac:dyDescent="0.15">
      <c r="B242" s="8"/>
      <c r="C242" s="37"/>
      <c r="D242" s="8"/>
      <c r="E242" s="8"/>
      <c r="H242" s="174"/>
      <c r="I242" s="130"/>
      <c r="J242" s="128"/>
      <c r="K242" s="128"/>
      <c r="L242" s="131"/>
      <c r="M242" s="128"/>
      <c r="N242" s="132"/>
      <c r="O242" s="128"/>
      <c r="P242" s="47" t="str">
        <f>IF(COUNTIF($I$4:I242,I242)&gt;1,"重複","")</f>
        <v/>
      </c>
      <c r="T242" s="135">
        <f t="shared" si="3"/>
        <v>0</v>
      </c>
    </row>
    <row r="243" spans="2:20" ht="22.5" hidden="1" customHeight="1" x14ac:dyDescent="0.15">
      <c r="B243" s="8"/>
      <c r="C243" s="37"/>
      <c r="D243" s="8"/>
      <c r="E243" s="8"/>
      <c r="H243" s="174"/>
      <c r="I243" s="130"/>
      <c r="J243" s="128"/>
      <c r="K243" s="128"/>
      <c r="L243" s="131"/>
      <c r="M243" s="128"/>
      <c r="N243" s="132"/>
      <c r="O243" s="128"/>
      <c r="P243" s="47" t="str">
        <f>IF(COUNTIF($I$4:I243,I243)&gt;1,"重複","")</f>
        <v/>
      </c>
      <c r="T243" s="135">
        <f t="shared" si="3"/>
        <v>0</v>
      </c>
    </row>
    <row r="244" spans="2:20" ht="22.5" hidden="1" customHeight="1" x14ac:dyDescent="0.15">
      <c r="B244" s="8"/>
      <c r="C244" s="37"/>
      <c r="D244" s="8"/>
      <c r="E244" s="8"/>
      <c r="H244" s="174"/>
      <c r="I244" s="130"/>
      <c r="J244" s="128"/>
      <c r="K244" s="128"/>
      <c r="L244" s="131"/>
      <c r="M244" s="128"/>
      <c r="N244" s="132"/>
      <c r="O244" s="128"/>
      <c r="P244" s="47" t="str">
        <f>IF(COUNTIF($I$4:I244,I244)&gt;1,"重複","")</f>
        <v/>
      </c>
      <c r="T244" s="135">
        <f t="shared" si="3"/>
        <v>0</v>
      </c>
    </row>
    <row r="245" spans="2:20" ht="22.5" hidden="1" customHeight="1" x14ac:dyDescent="0.15">
      <c r="B245" s="8"/>
      <c r="C245" s="37"/>
      <c r="D245" s="8"/>
      <c r="E245" s="8"/>
      <c r="H245" s="174"/>
      <c r="I245" s="130"/>
      <c r="J245" s="128"/>
      <c r="K245" s="128"/>
      <c r="L245" s="131"/>
      <c r="M245" s="128"/>
      <c r="N245" s="132"/>
      <c r="O245" s="128"/>
      <c r="P245" s="47" t="str">
        <f>IF(COUNTIF($I$4:I245,I245)&gt;1,"重複","")</f>
        <v/>
      </c>
      <c r="T245" s="135">
        <f t="shared" si="3"/>
        <v>0</v>
      </c>
    </row>
    <row r="246" spans="2:20" ht="22.5" hidden="1" customHeight="1" x14ac:dyDescent="0.15">
      <c r="B246" s="8"/>
      <c r="C246" s="37"/>
      <c r="D246" s="8"/>
      <c r="E246" s="8"/>
      <c r="H246" s="174"/>
      <c r="I246" s="130"/>
      <c r="J246" s="128"/>
      <c r="K246" s="128"/>
      <c r="L246" s="131"/>
      <c r="M246" s="128"/>
      <c r="N246" s="132"/>
      <c r="O246" s="128"/>
      <c r="P246" s="47" t="str">
        <f>IF(COUNTIF($I$4:I246,I246)&gt;1,"重複","")</f>
        <v/>
      </c>
      <c r="T246" s="135">
        <f t="shared" si="3"/>
        <v>0</v>
      </c>
    </row>
    <row r="247" spans="2:20" ht="22.5" hidden="1" customHeight="1" x14ac:dyDescent="0.15">
      <c r="B247" s="8"/>
      <c r="C247" s="37"/>
      <c r="D247" s="8"/>
      <c r="E247" s="8"/>
      <c r="H247" s="174"/>
      <c r="I247" s="130"/>
      <c r="J247" s="128"/>
      <c r="K247" s="128"/>
      <c r="L247" s="131"/>
      <c r="M247" s="128"/>
      <c r="N247" s="132"/>
      <c r="O247" s="128"/>
      <c r="P247" s="47" t="str">
        <f>IF(COUNTIF($I$4:I247,I247)&gt;1,"重複","")</f>
        <v/>
      </c>
      <c r="T247" s="135">
        <f t="shared" si="3"/>
        <v>0</v>
      </c>
    </row>
    <row r="248" spans="2:20" ht="22.5" hidden="1" customHeight="1" x14ac:dyDescent="0.15">
      <c r="B248" s="8"/>
      <c r="C248" s="37"/>
      <c r="D248" s="8"/>
      <c r="E248" s="8"/>
      <c r="H248" s="174"/>
      <c r="I248" s="130"/>
      <c r="J248" s="128"/>
      <c r="K248" s="128"/>
      <c r="L248" s="131"/>
      <c r="M248" s="128"/>
      <c r="N248" s="132"/>
      <c r="O248" s="128"/>
      <c r="P248" s="47" t="str">
        <f>IF(COUNTIF($I$4:I248,I248)&gt;1,"重複","")</f>
        <v/>
      </c>
      <c r="T248" s="135">
        <f t="shared" si="3"/>
        <v>0</v>
      </c>
    </row>
    <row r="249" spans="2:20" ht="22.5" hidden="1" customHeight="1" x14ac:dyDescent="0.15">
      <c r="B249" s="8"/>
      <c r="C249" s="37"/>
      <c r="D249" s="8"/>
      <c r="E249" s="8"/>
      <c r="H249" s="174"/>
      <c r="I249" s="130"/>
      <c r="J249" s="128"/>
      <c r="K249" s="128"/>
      <c r="L249" s="131"/>
      <c r="M249" s="128"/>
      <c r="N249" s="132"/>
      <c r="O249" s="128"/>
      <c r="P249" s="47" t="str">
        <f>IF(COUNTIF($I$4:I249,I249)&gt;1,"重複","")</f>
        <v/>
      </c>
      <c r="T249" s="135">
        <f t="shared" si="3"/>
        <v>0</v>
      </c>
    </row>
    <row r="250" spans="2:20" ht="22.5" hidden="1" customHeight="1" x14ac:dyDescent="0.15">
      <c r="B250" s="8"/>
      <c r="C250" s="37"/>
      <c r="D250" s="8"/>
      <c r="E250" s="8"/>
      <c r="H250" s="174"/>
      <c r="I250" s="130"/>
      <c r="J250" s="128"/>
      <c r="K250" s="128"/>
      <c r="L250" s="131"/>
      <c r="M250" s="128"/>
      <c r="N250" s="132"/>
      <c r="O250" s="128"/>
      <c r="P250" s="47" t="str">
        <f>IF(COUNTIF($I$4:I250,I250)&gt;1,"重複","")</f>
        <v/>
      </c>
      <c r="T250" s="135">
        <f t="shared" si="3"/>
        <v>0</v>
      </c>
    </row>
    <row r="251" spans="2:20" ht="22.5" hidden="1" customHeight="1" x14ac:dyDescent="0.15">
      <c r="B251" s="8"/>
      <c r="C251" s="37"/>
      <c r="D251" s="8"/>
      <c r="E251" s="8"/>
      <c r="H251" s="174"/>
      <c r="I251" s="130"/>
      <c r="J251" s="128"/>
      <c r="K251" s="128"/>
      <c r="L251" s="131"/>
      <c r="M251" s="128"/>
      <c r="N251" s="132"/>
      <c r="O251" s="128"/>
      <c r="P251" s="47" t="str">
        <f>IF(COUNTIF($I$4:I251,I251)&gt;1,"重複","")</f>
        <v/>
      </c>
      <c r="T251" s="135">
        <f t="shared" si="3"/>
        <v>0</v>
      </c>
    </row>
    <row r="252" spans="2:20" ht="22.5" hidden="1" customHeight="1" x14ac:dyDescent="0.15">
      <c r="B252" s="8"/>
      <c r="C252" s="37"/>
      <c r="D252" s="8"/>
      <c r="E252" s="8"/>
      <c r="H252" s="174"/>
      <c r="I252" s="130"/>
      <c r="J252" s="128"/>
      <c r="K252" s="128"/>
      <c r="L252" s="131"/>
      <c r="M252" s="128"/>
      <c r="N252" s="132"/>
      <c r="O252" s="128"/>
      <c r="P252" s="47" t="str">
        <f>IF(COUNTIF($I$4:I252,I252)&gt;1,"重複","")</f>
        <v/>
      </c>
      <c r="T252" s="135">
        <f t="shared" si="3"/>
        <v>0</v>
      </c>
    </row>
    <row r="253" spans="2:20" ht="22.5" hidden="1" customHeight="1" x14ac:dyDescent="0.15">
      <c r="B253" s="8"/>
      <c r="C253" s="37"/>
      <c r="D253" s="8"/>
      <c r="E253" s="8"/>
      <c r="H253" s="174"/>
      <c r="I253" s="130"/>
      <c r="J253" s="128"/>
      <c r="K253" s="128"/>
      <c r="L253" s="131"/>
      <c r="M253" s="128"/>
      <c r="N253" s="132"/>
      <c r="O253" s="128"/>
      <c r="P253" s="47" t="str">
        <f>IF(COUNTIF($I$4:I253,I253)&gt;1,"重複","")</f>
        <v/>
      </c>
      <c r="T253" s="135">
        <f t="shared" si="3"/>
        <v>0</v>
      </c>
    </row>
    <row r="254" spans="2:20" ht="22.5" hidden="1" customHeight="1" x14ac:dyDescent="0.15">
      <c r="B254" s="8"/>
      <c r="C254" s="37"/>
      <c r="D254" s="8"/>
      <c r="E254" s="8"/>
      <c r="H254" s="174"/>
      <c r="I254" s="130"/>
      <c r="J254" s="128"/>
      <c r="K254" s="128"/>
      <c r="L254" s="131"/>
      <c r="M254" s="128"/>
      <c r="N254" s="132"/>
      <c r="O254" s="128"/>
      <c r="P254" s="47" t="str">
        <f>IF(COUNTIF($I$4:I254,I254)&gt;1,"重複","")</f>
        <v/>
      </c>
      <c r="T254" s="135">
        <f t="shared" si="3"/>
        <v>0</v>
      </c>
    </row>
    <row r="255" spans="2:20" ht="22.5" hidden="1" customHeight="1" x14ac:dyDescent="0.15">
      <c r="B255" s="8"/>
      <c r="C255" s="37"/>
      <c r="D255" s="8"/>
      <c r="E255" s="8"/>
      <c r="H255" s="174"/>
      <c r="I255" s="130"/>
      <c r="J255" s="128"/>
      <c r="K255" s="128"/>
      <c r="L255" s="131"/>
      <c r="M255" s="128"/>
      <c r="N255" s="132"/>
      <c r="O255" s="128"/>
      <c r="P255" s="47" t="str">
        <f>IF(COUNTIF($I$4:I255,I255)&gt;1,"重複","")</f>
        <v/>
      </c>
      <c r="T255" s="135">
        <f t="shared" si="3"/>
        <v>0</v>
      </c>
    </row>
    <row r="256" spans="2:20" ht="22.5" hidden="1" customHeight="1" x14ac:dyDescent="0.15">
      <c r="B256" s="8"/>
      <c r="C256" s="37"/>
      <c r="D256" s="8"/>
      <c r="E256" s="8"/>
      <c r="H256" s="174"/>
      <c r="I256" s="137"/>
      <c r="J256" s="128"/>
      <c r="K256" s="128"/>
      <c r="L256" s="131"/>
      <c r="M256" s="128"/>
      <c r="N256" s="132"/>
      <c r="O256" s="128"/>
      <c r="P256" s="47" t="str">
        <f>IF(COUNTIF($I$4:I256,I256)&gt;1,"重複","")</f>
        <v/>
      </c>
      <c r="T256" s="135">
        <f t="shared" si="3"/>
        <v>0</v>
      </c>
    </row>
    <row r="257" spans="2:20" ht="22.5" hidden="1" customHeight="1" x14ac:dyDescent="0.15">
      <c r="B257" s="8"/>
      <c r="C257" s="37"/>
      <c r="D257" s="8"/>
      <c r="E257" s="8"/>
      <c r="H257" s="174"/>
      <c r="I257" s="137"/>
      <c r="J257" s="128"/>
      <c r="K257" s="128"/>
      <c r="L257" s="131"/>
      <c r="M257" s="128"/>
      <c r="N257" s="132"/>
      <c r="O257" s="128"/>
      <c r="P257" s="47" t="str">
        <f>IF(COUNTIF($I$4:I257,I257)&gt;1,"重複","")</f>
        <v/>
      </c>
      <c r="T257" s="135">
        <f t="shared" si="3"/>
        <v>0</v>
      </c>
    </row>
    <row r="258" spans="2:20" ht="22.5" hidden="1" customHeight="1" x14ac:dyDescent="0.15">
      <c r="B258" s="8"/>
      <c r="C258" s="37"/>
      <c r="D258" s="8"/>
      <c r="E258" s="8"/>
      <c r="H258" s="174"/>
      <c r="I258" s="130"/>
      <c r="J258" s="128"/>
      <c r="K258" s="128"/>
      <c r="L258" s="131"/>
      <c r="M258" s="128"/>
      <c r="N258" s="132"/>
      <c r="O258" s="128"/>
      <c r="P258" s="47" t="str">
        <f>IF(COUNTIF($I$4:I258,I258)&gt;1,"重複","")</f>
        <v/>
      </c>
      <c r="T258" s="135">
        <f t="shared" si="3"/>
        <v>0</v>
      </c>
    </row>
    <row r="259" spans="2:20" ht="22.5" hidden="1" customHeight="1" x14ac:dyDescent="0.15">
      <c r="B259" s="8"/>
      <c r="C259" s="37"/>
      <c r="D259" s="8"/>
      <c r="E259" s="8"/>
      <c r="H259" s="174"/>
      <c r="I259" s="130"/>
      <c r="J259" s="128"/>
      <c r="K259" s="128"/>
      <c r="L259" s="131"/>
      <c r="M259" s="128"/>
      <c r="N259" s="132"/>
      <c r="O259" s="128"/>
      <c r="P259" s="47" t="str">
        <f>IF(COUNTIF($I$4:I259,I259)&gt;1,"重複","")</f>
        <v/>
      </c>
      <c r="T259" s="135">
        <f t="shared" si="3"/>
        <v>0</v>
      </c>
    </row>
    <row r="260" spans="2:20" ht="22.5" hidden="1" customHeight="1" x14ac:dyDescent="0.15">
      <c r="B260" s="8"/>
      <c r="C260" s="37"/>
      <c r="D260" s="8"/>
      <c r="E260" s="8"/>
      <c r="H260" s="174"/>
      <c r="I260" s="130"/>
      <c r="J260" s="128"/>
      <c r="K260" s="128"/>
      <c r="L260" s="131"/>
      <c r="M260" s="128"/>
      <c r="N260" s="132"/>
      <c r="O260" s="128"/>
      <c r="P260" s="47" t="str">
        <f>IF(COUNTIF($I$4:I260,I260)&gt;1,"重複","")</f>
        <v/>
      </c>
      <c r="T260" s="135">
        <f t="shared" si="3"/>
        <v>0</v>
      </c>
    </row>
    <row r="261" spans="2:20" ht="22.5" hidden="1" customHeight="1" x14ac:dyDescent="0.15">
      <c r="B261" s="8"/>
      <c r="C261" s="37"/>
      <c r="D261" s="8"/>
      <c r="E261" s="8"/>
      <c r="H261" s="174"/>
      <c r="I261" s="130"/>
      <c r="J261" s="128"/>
      <c r="K261" s="128"/>
      <c r="L261" s="131"/>
      <c r="M261" s="128"/>
      <c r="N261" s="132"/>
      <c r="O261" s="128"/>
      <c r="P261" s="47" t="str">
        <f>IF(COUNTIF($I$4:I261,I261)&gt;1,"重複","")</f>
        <v/>
      </c>
      <c r="T261" s="135">
        <f t="shared" ref="T261:T324" si="4">IF(OR(S261=1,S261=2),N261,)</f>
        <v>0</v>
      </c>
    </row>
    <row r="262" spans="2:20" ht="22.5" hidden="1" customHeight="1" x14ac:dyDescent="0.15">
      <c r="B262" s="8"/>
      <c r="C262" s="37"/>
      <c r="D262" s="8"/>
      <c r="E262" s="8"/>
      <c r="H262" s="174"/>
      <c r="I262" s="130"/>
      <c r="J262" s="128"/>
      <c r="K262" s="128"/>
      <c r="L262" s="131"/>
      <c r="M262" s="128"/>
      <c r="N262" s="132"/>
      <c r="O262" s="128"/>
      <c r="P262" s="47" t="str">
        <f>IF(COUNTIF($I$4:I262,I262)&gt;1,"重複","")</f>
        <v/>
      </c>
      <c r="T262" s="135">
        <f t="shared" si="4"/>
        <v>0</v>
      </c>
    </row>
    <row r="263" spans="2:20" ht="22.5" hidden="1" customHeight="1" x14ac:dyDescent="0.15">
      <c r="B263" s="8"/>
      <c r="C263" s="37"/>
      <c r="D263" s="8"/>
      <c r="E263" s="8"/>
      <c r="H263" s="174"/>
      <c r="I263" s="130"/>
      <c r="J263" s="128"/>
      <c r="K263" s="128"/>
      <c r="L263" s="131"/>
      <c r="M263" s="128"/>
      <c r="N263" s="132"/>
      <c r="O263" s="128"/>
      <c r="P263" s="47" t="str">
        <f>IF(COUNTIF($I$4:I263,I263)&gt;1,"重複","")</f>
        <v/>
      </c>
      <c r="T263" s="135">
        <f t="shared" si="4"/>
        <v>0</v>
      </c>
    </row>
    <row r="264" spans="2:20" ht="22.5" hidden="1" customHeight="1" x14ac:dyDescent="0.15">
      <c r="B264" s="8"/>
      <c r="C264" s="37"/>
      <c r="D264" s="8"/>
      <c r="E264" s="8"/>
      <c r="H264" s="174"/>
      <c r="I264" s="130"/>
      <c r="J264" s="128"/>
      <c r="K264" s="128"/>
      <c r="L264" s="131"/>
      <c r="M264" s="128"/>
      <c r="N264" s="132"/>
      <c r="O264" s="128"/>
      <c r="P264" s="47" t="str">
        <f>IF(COUNTIF($I$4:I264,I264)&gt;1,"重複","")</f>
        <v/>
      </c>
      <c r="T264" s="135">
        <f t="shared" si="4"/>
        <v>0</v>
      </c>
    </row>
    <row r="265" spans="2:20" ht="22.5" hidden="1" customHeight="1" x14ac:dyDescent="0.15">
      <c r="B265" s="8"/>
      <c r="C265" s="37"/>
      <c r="D265" s="8"/>
      <c r="E265" s="8"/>
      <c r="H265" s="174"/>
      <c r="I265" s="130"/>
      <c r="J265" s="128"/>
      <c r="K265" s="128"/>
      <c r="L265" s="131"/>
      <c r="M265" s="128"/>
      <c r="N265" s="132"/>
      <c r="O265" s="128"/>
      <c r="P265" s="47" t="str">
        <f>IF(COUNTIF($I$4:I265,I265)&gt;1,"重複","")</f>
        <v/>
      </c>
      <c r="T265" s="135">
        <f t="shared" si="4"/>
        <v>0</v>
      </c>
    </row>
    <row r="266" spans="2:20" ht="22.5" hidden="1" customHeight="1" x14ac:dyDescent="0.15">
      <c r="B266" s="8"/>
      <c r="C266" s="37"/>
      <c r="D266" s="8"/>
      <c r="E266" s="8"/>
      <c r="H266" s="174"/>
      <c r="I266" s="130"/>
      <c r="J266" s="128"/>
      <c r="K266" s="128"/>
      <c r="L266" s="131"/>
      <c r="M266" s="128"/>
      <c r="N266" s="132"/>
      <c r="O266" s="128"/>
      <c r="P266" s="47" t="str">
        <f>IF(COUNTIF($I$4:I266,I266)&gt;1,"重複","")</f>
        <v/>
      </c>
      <c r="T266" s="135">
        <f t="shared" si="4"/>
        <v>0</v>
      </c>
    </row>
    <row r="267" spans="2:20" ht="22.5" hidden="1" customHeight="1" x14ac:dyDescent="0.15">
      <c r="B267" s="8"/>
      <c r="C267" s="37"/>
      <c r="D267" s="8"/>
      <c r="E267" s="8"/>
      <c r="H267" s="174"/>
      <c r="I267" s="130"/>
      <c r="J267" s="128"/>
      <c r="K267" s="128"/>
      <c r="L267" s="131"/>
      <c r="M267" s="128"/>
      <c r="N267" s="132"/>
      <c r="O267" s="128"/>
      <c r="P267" s="47" t="str">
        <f>IF(COUNTIF($I$4:I267,I267)&gt;1,"重複","")</f>
        <v/>
      </c>
      <c r="T267" s="135">
        <f t="shared" si="4"/>
        <v>0</v>
      </c>
    </row>
    <row r="268" spans="2:20" ht="22.5" hidden="1" customHeight="1" x14ac:dyDescent="0.15">
      <c r="B268" s="8"/>
      <c r="C268" s="37"/>
      <c r="D268" s="8"/>
      <c r="E268" s="8"/>
      <c r="H268" s="174"/>
      <c r="I268" s="130"/>
      <c r="J268" s="128"/>
      <c r="K268" s="128"/>
      <c r="L268" s="131"/>
      <c r="M268" s="128"/>
      <c r="N268" s="132"/>
      <c r="O268" s="128"/>
      <c r="P268" s="47" t="str">
        <f>IF(COUNTIF($I$4:I268,I268)&gt;1,"重複","")</f>
        <v/>
      </c>
      <c r="T268" s="135">
        <f t="shared" si="4"/>
        <v>0</v>
      </c>
    </row>
    <row r="269" spans="2:20" ht="22.5" hidden="1" customHeight="1" x14ac:dyDescent="0.15">
      <c r="B269" s="8"/>
      <c r="C269" s="37"/>
      <c r="D269" s="8"/>
      <c r="E269" s="8"/>
      <c r="H269" s="174"/>
      <c r="I269" s="130"/>
      <c r="J269" s="128"/>
      <c r="K269" s="128"/>
      <c r="L269" s="131"/>
      <c r="M269" s="128"/>
      <c r="N269" s="132"/>
      <c r="O269" s="128"/>
      <c r="P269" s="47" t="str">
        <f>IF(COUNTIF($I$4:I269,I269)&gt;1,"重複","")</f>
        <v/>
      </c>
      <c r="T269" s="135">
        <f t="shared" si="4"/>
        <v>0</v>
      </c>
    </row>
    <row r="270" spans="2:20" ht="22.5" hidden="1" customHeight="1" x14ac:dyDescent="0.15">
      <c r="B270" s="8"/>
      <c r="C270" s="37"/>
      <c r="D270" s="8"/>
      <c r="E270" s="8"/>
      <c r="H270" s="174"/>
      <c r="I270" s="130"/>
      <c r="J270" s="128"/>
      <c r="K270" s="128"/>
      <c r="L270" s="131"/>
      <c r="M270" s="128"/>
      <c r="N270" s="132"/>
      <c r="O270" s="128"/>
      <c r="P270" s="47" t="str">
        <f>IF(COUNTIF($I$4:I270,I270)&gt;1,"重複","")</f>
        <v/>
      </c>
      <c r="T270" s="135">
        <f t="shared" si="4"/>
        <v>0</v>
      </c>
    </row>
    <row r="271" spans="2:20" ht="22.5" hidden="1" customHeight="1" x14ac:dyDescent="0.15">
      <c r="B271" s="8"/>
      <c r="C271" s="37"/>
      <c r="D271" s="8"/>
      <c r="E271" s="8"/>
      <c r="H271" s="174"/>
      <c r="I271" s="130"/>
      <c r="J271" s="128"/>
      <c r="K271" s="128"/>
      <c r="L271" s="131"/>
      <c r="M271" s="128"/>
      <c r="N271" s="132"/>
      <c r="O271" s="128"/>
      <c r="P271" s="47" t="str">
        <f>IF(COUNTIF($I$4:I271,I271)&gt;1,"重複","")</f>
        <v/>
      </c>
      <c r="T271" s="135">
        <f t="shared" si="4"/>
        <v>0</v>
      </c>
    </row>
    <row r="272" spans="2:20" ht="22.5" hidden="1" customHeight="1" x14ac:dyDescent="0.15">
      <c r="B272" s="8"/>
      <c r="C272" s="37"/>
      <c r="D272" s="8"/>
      <c r="E272" s="8"/>
      <c r="H272" s="174"/>
      <c r="I272" s="130"/>
      <c r="J272" s="128"/>
      <c r="K272" s="128"/>
      <c r="L272" s="131"/>
      <c r="M272" s="128"/>
      <c r="N272" s="132"/>
      <c r="O272" s="128"/>
      <c r="P272" s="47" t="str">
        <f>IF(COUNTIF($I$4:I272,I272)&gt;1,"重複","")</f>
        <v/>
      </c>
      <c r="T272" s="135">
        <f t="shared" si="4"/>
        <v>0</v>
      </c>
    </row>
    <row r="273" spans="2:20" ht="22.5" hidden="1" customHeight="1" x14ac:dyDescent="0.15">
      <c r="B273" s="8"/>
      <c r="C273" s="37"/>
      <c r="D273" s="8"/>
      <c r="E273" s="8"/>
      <c r="H273" s="174"/>
      <c r="I273" s="130"/>
      <c r="J273" s="128"/>
      <c r="K273" s="128"/>
      <c r="L273" s="131"/>
      <c r="M273" s="128"/>
      <c r="N273" s="132"/>
      <c r="O273" s="128"/>
      <c r="P273" s="47" t="str">
        <f>IF(COUNTIF($I$4:I273,I273)&gt;1,"重複","")</f>
        <v/>
      </c>
      <c r="T273" s="135">
        <f t="shared" si="4"/>
        <v>0</v>
      </c>
    </row>
    <row r="274" spans="2:20" ht="22.5" hidden="1" customHeight="1" x14ac:dyDescent="0.15">
      <c r="B274" s="8"/>
      <c r="C274" s="37"/>
      <c r="D274" s="8"/>
      <c r="E274" s="8"/>
      <c r="H274" s="174"/>
      <c r="I274" s="137"/>
      <c r="J274" s="128"/>
      <c r="K274" s="128"/>
      <c r="L274" s="131"/>
      <c r="M274" s="128"/>
      <c r="N274" s="132"/>
      <c r="O274" s="128"/>
      <c r="P274" s="47" t="str">
        <f>IF(COUNTIF($I$4:I274,I274)&gt;1,"重複","")</f>
        <v/>
      </c>
      <c r="T274" s="135">
        <f t="shared" si="4"/>
        <v>0</v>
      </c>
    </row>
    <row r="275" spans="2:20" ht="22.5" hidden="1" customHeight="1" x14ac:dyDescent="0.15">
      <c r="B275" s="8"/>
      <c r="C275" s="37"/>
      <c r="D275" s="8"/>
      <c r="E275" s="8"/>
      <c r="H275" s="174"/>
      <c r="I275" s="130"/>
      <c r="J275" s="128"/>
      <c r="K275" s="128"/>
      <c r="L275" s="131"/>
      <c r="M275" s="128"/>
      <c r="N275" s="132"/>
      <c r="O275" s="128"/>
      <c r="P275" s="47" t="str">
        <f>IF(COUNTIF($I$4:I275,I275)&gt;1,"重複","")</f>
        <v/>
      </c>
      <c r="T275" s="135">
        <f t="shared" si="4"/>
        <v>0</v>
      </c>
    </row>
    <row r="276" spans="2:20" ht="22.5" hidden="1" customHeight="1" x14ac:dyDescent="0.15">
      <c r="B276" s="8"/>
      <c r="C276" s="37"/>
      <c r="D276" s="8"/>
      <c r="E276" s="8"/>
      <c r="H276" s="174"/>
      <c r="I276" s="130"/>
      <c r="J276" s="128"/>
      <c r="K276" s="128"/>
      <c r="L276" s="131"/>
      <c r="M276" s="128"/>
      <c r="N276" s="132"/>
      <c r="O276" s="128"/>
      <c r="P276" s="47" t="str">
        <f>IF(COUNTIF($I$4:I276,I276)&gt;1,"重複","")</f>
        <v/>
      </c>
      <c r="Q276" s="47"/>
      <c r="R276" s="47"/>
      <c r="T276" s="135">
        <f t="shared" si="4"/>
        <v>0</v>
      </c>
    </row>
    <row r="277" spans="2:20" ht="22.5" hidden="1" customHeight="1" x14ac:dyDescent="0.15">
      <c r="B277" s="8"/>
      <c r="C277" s="37"/>
      <c r="D277" s="8"/>
      <c r="E277" s="8"/>
      <c r="H277" s="174"/>
      <c r="I277" s="137"/>
      <c r="J277" s="128"/>
      <c r="K277" s="128"/>
      <c r="L277" s="131"/>
      <c r="M277" s="128"/>
      <c r="N277" s="132"/>
      <c r="O277" s="128"/>
      <c r="P277" s="47" t="str">
        <f>IF(COUNTIF($I$4:I277,I277)&gt;1,"重複","")</f>
        <v/>
      </c>
      <c r="T277" s="135">
        <f t="shared" si="4"/>
        <v>0</v>
      </c>
    </row>
    <row r="278" spans="2:20" ht="22.5" hidden="1" customHeight="1" x14ac:dyDescent="0.15">
      <c r="B278" s="8"/>
      <c r="C278" s="37"/>
      <c r="D278" s="8"/>
      <c r="E278" s="8"/>
      <c r="H278" s="174"/>
      <c r="I278" s="130"/>
      <c r="J278" s="128"/>
      <c r="K278" s="128"/>
      <c r="L278" s="131"/>
      <c r="M278" s="128"/>
      <c r="N278" s="132"/>
      <c r="O278" s="128"/>
      <c r="P278" s="47" t="str">
        <f>IF(COUNTIF($I$4:I278,I278)&gt;1,"重複","")</f>
        <v/>
      </c>
      <c r="T278" s="135">
        <f t="shared" si="4"/>
        <v>0</v>
      </c>
    </row>
    <row r="279" spans="2:20" ht="22.5" hidden="1" customHeight="1" x14ac:dyDescent="0.15">
      <c r="B279" s="8"/>
      <c r="C279" s="37"/>
      <c r="D279" s="8"/>
      <c r="E279" s="8"/>
      <c r="H279" s="174"/>
      <c r="I279" s="130"/>
      <c r="J279" s="128"/>
      <c r="K279" s="128"/>
      <c r="L279" s="131"/>
      <c r="M279" s="128"/>
      <c r="N279" s="132"/>
      <c r="O279" s="128"/>
      <c r="P279" s="47" t="str">
        <f>IF(COUNTIF($I$4:I279,I279)&gt;1,"重複","")</f>
        <v/>
      </c>
      <c r="T279" s="135">
        <f t="shared" si="4"/>
        <v>0</v>
      </c>
    </row>
    <row r="280" spans="2:20" ht="22.5" hidden="1" customHeight="1" x14ac:dyDescent="0.15">
      <c r="B280" s="8"/>
      <c r="C280" s="38"/>
      <c r="D280" s="8"/>
      <c r="E280" s="8"/>
      <c r="H280" s="174"/>
      <c r="I280" s="130"/>
      <c r="J280" s="128"/>
      <c r="K280" s="128"/>
      <c r="L280" s="131"/>
      <c r="M280" s="128"/>
      <c r="N280" s="132"/>
      <c r="O280" s="128"/>
      <c r="P280" s="47" t="str">
        <f>IF(COUNTIF($I$4:I280,I280)&gt;1,"重複","")</f>
        <v/>
      </c>
      <c r="T280" s="135">
        <f t="shared" si="4"/>
        <v>0</v>
      </c>
    </row>
    <row r="281" spans="2:20" ht="22.5" hidden="1" customHeight="1" x14ac:dyDescent="0.15">
      <c r="B281" s="8"/>
      <c r="C281" s="38"/>
      <c r="D281" s="8"/>
      <c r="E281" s="8"/>
      <c r="H281" s="174"/>
      <c r="I281" s="130"/>
      <c r="J281" s="128"/>
      <c r="K281" s="128"/>
      <c r="L281" s="131"/>
      <c r="M281" s="128"/>
      <c r="N281" s="132"/>
      <c r="O281" s="128"/>
      <c r="P281" s="47" t="str">
        <f>IF(COUNTIF($I$4:I281,I281)&gt;1,"重複","")</f>
        <v/>
      </c>
      <c r="T281" s="135">
        <f t="shared" si="4"/>
        <v>0</v>
      </c>
    </row>
    <row r="282" spans="2:20" ht="22.5" hidden="1" customHeight="1" x14ac:dyDescent="0.15">
      <c r="B282" s="8"/>
      <c r="C282" s="37"/>
      <c r="D282" s="8"/>
      <c r="E282" s="8"/>
      <c r="H282" s="174"/>
      <c r="I282" s="130"/>
      <c r="J282" s="128"/>
      <c r="K282" s="128"/>
      <c r="L282" s="131"/>
      <c r="M282" s="128"/>
      <c r="N282" s="132"/>
      <c r="O282" s="128"/>
      <c r="P282" s="47" t="str">
        <f>IF(COUNTIF($I$4:I282,I282)&gt;1,"重複","")</f>
        <v/>
      </c>
      <c r="T282" s="135">
        <f t="shared" si="4"/>
        <v>0</v>
      </c>
    </row>
    <row r="283" spans="2:20" ht="22.5" hidden="1" customHeight="1" x14ac:dyDescent="0.15">
      <c r="B283" s="8"/>
      <c r="C283" s="38"/>
      <c r="D283" s="8"/>
      <c r="E283" s="8"/>
      <c r="H283" s="174"/>
      <c r="I283" s="130"/>
      <c r="J283" s="128"/>
      <c r="K283" s="128"/>
      <c r="L283" s="131"/>
      <c r="M283" s="128"/>
      <c r="N283" s="132"/>
      <c r="O283" s="128"/>
      <c r="P283" s="47" t="str">
        <f>IF(COUNTIF($I$4:I283,I283)&gt;1,"重複","")</f>
        <v/>
      </c>
      <c r="T283" s="135">
        <f t="shared" si="4"/>
        <v>0</v>
      </c>
    </row>
    <row r="284" spans="2:20" ht="22.5" hidden="1" customHeight="1" x14ac:dyDescent="0.15">
      <c r="B284" s="8"/>
      <c r="C284" s="37"/>
      <c r="D284" s="8"/>
      <c r="E284" s="8"/>
      <c r="H284" s="174"/>
      <c r="I284" s="130"/>
      <c r="J284" s="128"/>
      <c r="K284" s="128"/>
      <c r="L284" s="131"/>
      <c r="M284" s="128"/>
      <c r="N284" s="132"/>
      <c r="O284" s="128"/>
      <c r="P284" s="47" t="str">
        <f>IF(COUNTIF($I$4:I284,I284)&gt;1,"重複","")</f>
        <v/>
      </c>
      <c r="T284" s="135">
        <f t="shared" si="4"/>
        <v>0</v>
      </c>
    </row>
    <row r="285" spans="2:20" ht="22.5" hidden="1" customHeight="1" x14ac:dyDescent="0.15">
      <c r="B285" s="8"/>
      <c r="C285" s="38"/>
      <c r="D285" s="8"/>
      <c r="E285" s="8"/>
      <c r="H285" s="174"/>
      <c r="I285" s="130"/>
      <c r="J285" s="128"/>
      <c r="K285" s="128"/>
      <c r="L285" s="131"/>
      <c r="M285" s="128"/>
      <c r="N285" s="132"/>
      <c r="O285" s="128"/>
      <c r="P285" s="47" t="str">
        <f>IF(COUNTIF($I$4:I285,I285)&gt;1,"重複","")</f>
        <v/>
      </c>
      <c r="T285" s="135">
        <f t="shared" si="4"/>
        <v>0</v>
      </c>
    </row>
    <row r="286" spans="2:20" ht="22.5" hidden="1" customHeight="1" x14ac:dyDescent="0.15">
      <c r="B286" s="8"/>
      <c r="C286" s="37"/>
      <c r="D286" s="8"/>
      <c r="E286" s="8"/>
      <c r="H286" s="174"/>
      <c r="I286" s="137"/>
      <c r="J286" s="128"/>
      <c r="K286" s="128"/>
      <c r="L286" s="131"/>
      <c r="M286" s="128"/>
      <c r="N286" s="132"/>
      <c r="O286" s="128"/>
      <c r="P286" s="47" t="str">
        <f>IF(COUNTIF($I$4:I286,I286)&gt;1,"重複","")</f>
        <v/>
      </c>
      <c r="T286" s="135">
        <f t="shared" si="4"/>
        <v>0</v>
      </c>
    </row>
    <row r="287" spans="2:20" ht="22.5" hidden="1" customHeight="1" x14ac:dyDescent="0.15">
      <c r="B287" s="8"/>
      <c r="C287" s="37"/>
      <c r="D287" s="8"/>
      <c r="E287" s="8"/>
      <c r="H287" s="174"/>
      <c r="I287" s="130"/>
      <c r="J287" s="128"/>
      <c r="K287" s="128"/>
      <c r="L287" s="131"/>
      <c r="M287" s="128"/>
      <c r="N287" s="132"/>
      <c r="O287" s="128"/>
      <c r="P287" s="47" t="str">
        <f>IF(COUNTIF($I$4:I287,I287)&gt;1,"重複","")</f>
        <v/>
      </c>
      <c r="T287" s="135">
        <f t="shared" si="4"/>
        <v>0</v>
      </c>
    </row>
    <row r="288" spans="2:20" ht="22.5" hidden="1" customHeight="1" x14ac:dyDescent="0.15">
      <c r="B288" s="8"/>
      <c r="C288" s="37"/>
      <c r="D288" s="8"/>
      <c r="E288" s="8"/>
      <c r="H288" s="174"/>
      <c r="I288" s="130"/>
      <c r="J288" s="128"/>
      <c r="K288" s="128"/>
      <c r="L288" s="131"/>
      <c r="M288" s="128"/>
      <c r="N288" s="132"/>
      <c r="O288" s="128"/>
      <c r="P288" s="47" t="str">
        <f>IF(COUNTIF($I$4:I288,I288)&gt;1,"重複","")</f>
        <v/>
      </c>
      <c r="T288" s="135">
        <f t="shared" si="4"/>
        <v>0</v>
      </c>
    </row>
    <row r="289" spans="2:20" ht="22.5" hidden="1" customHeight="1" x14ac:dyDescent="0.15">
      <c r="B289" s="8"/>
      <c r="C289" s="37"/>
      <c r="D289" s="8"/>
      <c r="E289" s="8"/>
      <c r="H289" s="174"/>
      <c r="I289" s="130"/>
      <c r="J289" s="128"/>
      <c r="K289" s="128"/>
      <c r="L289" s="131"/>
      <c r="M289" s="128"/>
      <c r="N289" s="132"/>
      <c r="O289" s="128"/>
      <c r="P289" s="47" t="str">
        <f>IF(COUNTIF($I$4:I289,I289)&gt;1,"重複","")</f>
        <v/>
      </c>
      <c r="T289" s="135">
        <f t="shared" si="4"/>
        <v>0</v>
      </c>
    </row>
    <row r="290" spans="2:20" ht="22.5" hidden="1" customHeight="1" x14ac:dyDescent="0.15">
      <c r="B290" s="8"/>
      <c r="C290" s="37"/>
      <c r="D290" s="8"/>
      <c r="E290" s="8"/>
      <c r="H290" s="174"/>
      <c r="I290" s="130"/>
      <c r="J290" s="128"/>
      <c r="K290" s="128"/>
      <c r="L290" s="131"/>
      <c r="M290" s="128"/>
      <c r="N290" s="132"/>
      <c r="O290" s="128"/>
      <c r="P290" s="47" t="str">
        <f>IF(COUNTIF($I$4:I290,I290)&gt;1,"重複","")</f>
        <v/>
      </c>
      <c r="T290" s="135">
        <f t="shared" si="4"/>
        <v>0</v>
      </c>
    </row>
    <row r="291" spans="2:20" ht="22.5" hidden="1" customHeight="1" x14ac:dyDescent="0.15">
      <c r="B291" s="8"/>
      <c r="C291" s="37"/>
      <c r="D291" s="8"/>
      <c r="E291" s="8"/>
      <c r="H291" s="174"/>
      <c r="I291" s="130"/>
      <c r="J291" s="128"/>
      <c r="K291" s="128"/>
      <c r="L291" s="131"/>
      <c r="M291" s="128"/>
      <c r="N291" s="132"/>
      <c r="O291" s="128"/>
      <c r="P291" s="47" t="str">
        <f>IF(COUNTIF($I$4:I291,I291)&gt;1,"重複","")</f>
        <v/>
      </c>
      <c r="T291" s="135">
        <f t="shared" si="4"/>
        <v>0</v>
      </c>
    </row>
    <row r="292" spans="2:20" ht="22.5" hidden="1" customHeight="1" x14ac:dyDescent="0.15">
      <c r="B292" s="8"/>
      <c r="C292" s="37"/>
      <c r="D292" s="8"/>
      <c r="E292" s="8"/>
      <c r="H292" s="174"/>
      <c r="I292" s="130"/>
      <c r="J292" s="128"/>
      <c r="K292" s="128"/>
      <c r="L292" s="131"/>
      <c r="M292" s="128"/>
      <c r="N292" s="132"/>
      <c r="O292" s="128"/>
      <c r="P292" s="47" t="str">
        <f>IF(COUNTIF($I$4:I292,I292)&gt;1,"重複","")</f>
        <v/>
      </c>
      <c r="T292" s="135">
        <f t="shared" si="4"/>
        <v>0</v>
      </c>
    </row>
    <row r="293" spans="2:20" ht="22.5" hidden="1" customHeight="1" x14ac:dyDescent="0.15">
      <c r="B293" s="8"/>
      <c r="C293" s="37"/>
      <c r="D293" s="8"/>
      <c r="E293" s="8"/>
      <c r="H293" s="174"/>
      <c r="I293" s="130"/>
      <c r="J293" s="128"/>
      <c r="K293" s="128"/>
      <c r="L293" s="131"/>
      <c r="M293" s="128"/>
      <c r="N293" s="132"/>
      <c r="O293" s="128"/>
      <c r="P293" s="47" t="str">
        <f>IF(COUNTIF($I$4:I293,I293)&gt;1,"重複","")</f>
        <v/>
      </c>
      <c r="T293" s="135">
        <f t="shared" si="4"/>
        <v>0</v>
      </c>
    </row>
    <row r="294" spans="2:20" ht="22.5" hidden="1" customHeight="1" x14ac:dyDescent="0.15">
      <c r="B294" s="8"/>
      <c r="C294" s="37"/>
      <c r="D294" s="8"/>
      <c r="E294" s="8"/>
      <c r="H294" s="174"/>
      <c r="I294" s="130"/>
      <c r="J294" s="128"/>
      <c r="K294" s="128"/>
      <c r="L294" s="131"/>
      <c r="M294" s="128"/>
      <c r="N294" s="132"/>
      <c r="O294" s="128"/>
      <c r="P294" s="47" t="str">
        <f>IF(COUNTIF($I$4:I294,I294)&gt;1,"重複","")</f>
        <v/>
      </c>
      <c r="T294" s="135">
        <f t="shared" si="4"/>
        <v>0</v>
      </c>
    </row>
    <row r="295" spans="2:20" ht="22.5" hidden="1" customHeight="1" x14ac:dyDescent="0.15">
      <c r="B295" s="8"/>
      <c r="C295" s="37"/>
      <c r="D295" s="8"/>
      <c r="E295" s="8"/>
      <c r="H295" s="174"/>
      <c r="I295" s="130"/>
      <c r="J295" s="128"/>
      <c r="K295" s="128"/>
      <c r="L295" s="131"/>
      <c r="M295" s="128"/>
      <c r="N295" s="132"/>
      <c r="O295" s="128"/>
      <c r="P295" s="47" t="str">
        <f>IF(COUNTIF($I$4:I295,I295)&gt;1,"重複","")</f>
        <v/>
      </c>
      <c r="T295" s="135">
        <f t="shared" si="4"/>
        <v>0</v>
      </c>
    </row>
    <row r="296" spans="2:20" ht="22.5" hidden="1" customHeight="1" x14ac:dyDescent="0.15">
      <c r="B296" s="8"/>
      <c r="C296" s="37"/>
      <c r="D296" s="8"/>
      <c r="E296" s="8"/>
      <c r="H296" s="174"/>
      <c r="I296" s="130"/>
      <c r="J296" s="128"/>
      <c r="K296" s="128"/>
      <c r="L296" s="131"/>
      <c r="M296" s="128"/>
      <c r="N296" s="132"/>
      <c r="O296" s="128"/>
      <c r="P296" s="47" t="str">
        <f>IF(COUNTIF($I$4:I296,I296)&gt;1,"重複","")</f>
        <v/>
      </c>
      <c r="T296" s="135">
        <f t="shared" si="4"/>
        <v>0</v>
      </c>
    </row>
    <row r="297" spans="2:20" ht="22.5" hidden="1" customHeight="1" x14ac:dyDescent="0.15">
      <c r="B297" s="8"/>
      <c r="C297" s="37"/>
      <c r="D297" s="8"/>
      <c r="E297" s="8"/>
      <c r="H297" s="174"/>
      <c r="I297" s="130"/>
      <c r="J297" s="128"/>
      <c r="K297" s="128"/>
      <c r="L297" s="131"/>
      <c r="M297" s="128"/>
      <c r="N297" s="132"/>
      <c r="O297" s="128"/>
      <c r="P297" s="47" t="str">
        <f>IF(COUNTIF($I$4:I297,I297)&gt;1,"重複","")</f>
        <v/>
      </c>
      <c r="T297" s="135">
        <f t="shared" si="4"/>
        <v>0</v>
      </c>
    </row>
    <row r="298" spans="2:20" ht="22.5" hidden="1" customHeight="1" x14ac:dyDescent="0.15">
      <c r="B298" s="8"/>
      <c r="C298" s="37"/>
      <c r="D298" s="8"/>
      <c r="E298" s="8"/>
      <c r="H298" s="174"/>
      <c r="I298" s="130"/>
      <c r="J298" s="128"/>
      <c r="K298" s="128"/>
      <c r="L298" s="131"/>
      <c r="M298" s="128"/>
      <c r="N298" s="132"/>
      <c r="O298" s="128"/>
      <c r="P298" s="47" t="str">
        <f>IF(COUNTIF($I$4:I298,I298)&gt;1,"重複","")</f>
        <v/>
      </c>
      <c r="T298" s="135">
        <f t="shared" si="4"/>
        <v>0</v>
      </c>
    </row>
    <row r="299" spans="2:20" ht="22.5" hidden="1" customHeight="1" x14ac:dyDescent="0.15">
      <c r="B299" s="8"/>
      <c r="C299" s="37"/>
      <c r="D299" s="8"/>
      <c r="E299" s="8"/>
      <c r="H299" s="174"/>
      <c r="I299" s="130"/>
      <c r="J299" s="128"/>
      <c r="K299" s="128"/>
      <c r="L299" s="131"/>
      <c r="M299" s="128"/>
      <c r="N299" s="132"/>
      <c r="O299" s="128"/>
      <c r="P299" s="47" t="str">
        <f>IF(COUNTIF($I$4:I299,I299)&gt;1,"重複","")</f>
        <v/>
      </c>
      <c r="T299" s="135">
        <f t="shared" si="4"/>
        <v>0</v>
      </c>
    </row>
    <row r="300" spans="2:20" ht="22.5" hidden="1" customHeight="1" x14ac:dyDescent="0.15">
      <c r="B300" s="8"/>
      <c r="C300" s="37"/>
      <c r="D300" s="8"/>
      <c r="E300" s="8"/>
      <c r="H300" s="174"/>
      <c r="I300" s="130"/>
      <c r="J300" s="128"/>
      <c r="K300" s="128"/>
      <c r="L300" s="131"/>
      <c r="M300" s="128"/>
      <c r="N300" s="132"/>
      <c r="O300" s="128"/>
      <c r="P300" s="47" t="str">
        <f>IF(COUNTIF($I$4:I300,I300)&gt;1,"重複","")</f>
        <v/>
      </c>
      <c r="T300" s="135">
        <f t="shared" si="4"/>
        <v>0</v>
      </c>
    </row>
    <row r="301" spans="2:20" ht="22.5" hidden="1" customHeight="1" x14ac:dyDescent="0.15">
      <c r="B301" s="8"/>
      <c r="C301" s="37"/>
      <c r="D301" s="8"/>
      <c r="E301" s="8"/>
      <c r="H301" s="174"/>
      <c r="I301" s="130"/>
      <c r="J301" s="128"/>
      <c r="K301" s="128"/>
      <c r="L301" s="131"/>
      <c r="M301" s="128"/>
      <c r="N301" s="132"/>
      <c r="O301" s="128"/>
      <c r="P301" s="47" t="str">
        <f>IF(COUNTIF($I$4:I301,I301)&gt;1,"重複","")</f>
        <v/>
      </c>
      <c r="T301" s="135">
        <f t="shared" si="4"/>
        <v>0</v>
      </c>
    </row>
    <row r="302" spans="2:20" ht="22.5" hidden="1" customHeight="1" x14ac:dyDescent="0.15">
      <c r="B302" s="8"/>
      <c r="C302" s="37"/>
      <c r="D302" s="8"/>
      <c r="E302" s="8"/>
      <c r="H302" s="174"/>
      <c r="I302" s="130"/>
      <c r="J302" s="128"/>
      <c r="K302" s="128"/>
      <c r="L302" s="131"/>
      <c r="M302" s="128"/>
      <c r="N302" s="132"/>
      <c r="O302" s="128"/>
      <c r="P302" s="47" t="str">
        <f>IF(COUNTIF($I$4:I302,I302)&gt;1,"重複","")</f>
        <v/>
      </c>
      <c r="T302" s="135">
        <f t="shared" si="4"/>
        <v>0</v>
      </c>
    </row>
    <row r="303" spans="2:20" ht="22.5" hidden="1" customHeight="1" x14ac:dyDescent="0.15">
      <c r="B303" s="8"/>
      <c r="C303" s="37"/>
      <c r="D303" s="8"/>
      <c r="E303" s="8"/>
      <c r="H303" s="174"/>
      <c r="I303" s="130"/>
      <c r="J303" s="128"/>
      <c r="K303" s="128"/>
      <c r="L303" s="131"/>
      <c r="M303" s="128"/>
      <c r="N303" s="132"/>
      <c r="O303" s="128"/>
      <c r="P303" s="47" t="str">
        <f>IF(COUNTIF($I$4:I303,I303)&gt;1,"重複","")</f>
        <v/>
      </c>
      <c r="T303" s="135">
        <f t="shared" si="4"/>
        <v>0</v>
      </c>
    </row>
    <row r="304" spans="2:20" ht="22.5" hidden="1" customHeight="1" x14ac:dyDescent="0.15">
      <c r="B304" s="8"/>
      <c r="C304" s="37"/>
      <c r="D304" s="8"/>
      <c r="E304" s="8"/>
      <c r="H304" s="174"/>
      <c r="I304" s="130"/>
      <c r="J304" s="128"/>
      <c r="K304" s="128"/>
      <c r="L304" s="131"/>
      <c r="M304" s="128"/>
      <c r="N304" s="132"/>
      <c r="O304" s="128"/>
      <c r="P304" s="47" t="str">
        <f>IF(COUNTIF($I$4:I304,I304)&gt;1,"重複","")</f>
        <v/>
      </c>
      <c r="T304" s="135">
        <f t="shared" si="4"/>
        <v>0</v>
      </c>
    </row>
    <row r="305" spans="2:20" ht="22.5" hidden="1" customHeight="1" x14ac:dyDescent="0.15">
      <c r="B305" s="8"/>
      <c r="C305" s="37"/>
      <c r="D305" s="8"/>
      <c r="E305" s="8"/>
      <c r="H305" s="174"/>
      <c r="I305" s="130"/>
      <c r="J305" s="128"/>
      <c r="K305" s="128"/>
      <c r="L305" s="131"/>
      <c r="M305" s="128"/>
      <c r="N305" s="132"/>
      <c r="O305" s="128"/>
      <c r="P305" s="47" t="str">
        <f>IF(COUNTIF($I$4:I305,I305)&gt;1,"重複","")</f>
        <v/>
      </c>
      <c r="T305" s="135">
        <f t="shared" si="4"/>
        <v>0</v>
      </c>
    </row>
    <row r="306" spans="2:20" ht="22.5" hidden="1" customHeight="1" x14ac:dyDescent="0.15">
      <c r="B306" s="8"/>
      <c r="C306" s="37"/>
      <c r="D306" s="8"/>
      <c r="E306" s="8"/>
      <c r="H306" s="174"/>
      <c r="I306" s="130"/>
      <c r="J306" s="128"/>
      <c r="K306" s="128"/>
      <c r="L306" s="131"/>
      <c r="M306" s="128"/>
      <c r="N306" s="132"/>
      <c r="O306" s="128"/>
      <c r="P306" s="47" t="str">
        <f>IF(COUNTIF($I$4:I306,I306)&gt;1,"重複","")</f>
        <v/>
      </c>
      <c r="T306" s="135">
        <f t="shared" si="4"/>
        <v>0</v>
      </c>
    </row>
    <row r="307" spans="2:20" ht="22.5" hidden="1" customHeight="1" x14ac:dyDescent="0.15">
      <c r="B307" s="8"/>
      <c r="C307" s="37"/>
      <c r="D307" s="8"/>
      <c r="E307" s="8"/>
      <c r="H307" s="174"/>
      <c r="I307" s="130"/>
      <c r="J307" s="128"/>
      <c r="K307" s="128"/>
      <c r="L307" s="131"/>
      <c r="M307" s="128"/>
      <c r="N307" s="132"/>
      <c r="O307" s="128"/>
      <c r="P307" s="47" t="str">
        <f>IF(COUNTIF($I$4:I307,I307)&gt;1,"重複","")</f>
        <v/>
      </c>
      <c r="T307" s="135">
        <f t="shared" si="4"/>
        <v>0</v>
      </c>
    </row>
    <row r="308" spans="2:20" ht="22.5" hidden="1" customHeight="1" x14ac:dyDescent="0.15">
      <c r="B308" s="8"/>
      <c r="C308" s="37"/>
      <c r="D308" s="8"/>
      <c r="E308" s="8"/>
      <c r="H308" s="174"/>
      <c r="I308" s="130"/>
      <c r="J308" s="128"/>
      <c r="K308" s="128"/>
      <c r="L308" s="131"/>
      <c r="M308" s="128"/>
      <c r="N308" s="132"/>
      <c r="O308" s="128"/>
      <c r="P308" s="47" t="str">
        <f>IF(COUNTIF($I$4:I308,I308)&gt;1,"重複","")</f>
        <v/>
      </c>
      <c r="T308" s="135">
        <f t="shared" si="4"/>
        <v>0</v>
      </c>
    </row>
    <row r="309" spans="2:20" ht="22.5" hidden="1" customHeight="1" x14ac:dyDescent="0.15">
      <c r="B309" s="8"/>
      <c r="C309" s="37"/>
      <c r="D309" s="8"/>
      <c r="E309" s="8"/>
      <c r="H309" s="174"/>
      <c r="I309" s="130"/>
      <c r="J309" s="128"/>
      <c r="K309" s="128"/>
      <c r="L309" s="131"/>
      <c r="M309" s="128"/>
      <c r="N309" s="132"/>
      <c r="O309" s="128"/>
      <c r="P309" s="47" t="str">
        <f>IF(COUNTIF($I$4:I309,I309)&gt;1,"重複","")</f>
        <v/>
      </c>
      <c r="T309" s="135">
        <f t="shared" si="4"/>
        <v>0</v>
      </c>
    </row>
    <row r="310" spans="2:20" ht="22.5" hidden="1" customHeight="1" x14ac:dyDescent="0.15">
      <c r="B310" s="8"/>
      <c r="C310" s="37"/>
      <c r="D310" s="8"/>
      <c r="E310" s="8"/>
      <c r="H310" s="174"/>
      <c r="I310" s="130"/>
      <c r="J310" s="128"/>
      <c r="K310" s="128"/>
      <c r="L310" s="131"/>
      <c r="M310" s="128"/>
      <c r="N310" s="132"/>
      <c r="O310" s="128"/>
      <c r="P310" s="47" t="str">
        <f>IF(COUNTIF($I$4:I310,I310)&gt;1,"重複","")</f>
        <v/>
      </c>
      <c r="T310" s="135">
        <f t="shared" si="4"/>
        <v>0</v>
      </c>
    </row>
    <row r="311" spans="2:20" ht="22.5" hidden="1" customHeight="1" x14ac:dyDescent="0.15">
      <c r="B311" s="8"/>
      <c r="C311" s="37"/>
      <c r="D311" s="8"/>
      <c r="E311" s="8"/>
      <c r="H311" s="174"/>
      <c r="I311" s="130"/>
      <c r="J311" s="128"/>
      <c r="K311" s="128"/>
      <c r="L311" s="131"/>
      <c r="M311" s="128"/>
      <c r="N311" s="132"/>
      <c r="O311" s="128"/>
      <c r="P311" s="47" t="str">
        <f>IF(COUNTIF($I$4:I311,I311)&gt;1,"重複","")</f>
        <v/>
      </c>
      <c r="T311" s="135">
        <f t="shared" si="4"/>
        <v>0</v>
      </c>
    </row>
    <row r="312" spans="2:20" ht="22.5" hidden="1" customHeight="1" x14ac:dyDescent="0.15">
      <c r="B312" s="8"/>
      <c r="C312" s="37"/>
      <c r="D312" s="8"/>
      <c r="E312" s="8"/>
      <c r="H312" s="174"/>
      <c r="I312" s="130"/>
      <c r="J312" s="128"/>
      <c r="K312" s="128"/>
      <c r="L312" s="131"/>
      <c r="M312" s="128"/>
      <c r="N312" s="132"/>
      <c r="O312" s="128"/>
      <c r="P312" s="47" t="str">
        <f>IF(COUNTIF($I$4:I312,I312)&gt;1,"重複","")</f>
        <v/>
      </c>
      <c r="T312" s="135">
        <f t="shared" si="4"/>
        <v>0</v>
      </c>
    </row>
    <row r="313" spans="2:20" ht="22.5" hidden="1" customHeight="1" x14ac:dyDescent="0.15">
      <c r="B313" s="20"/>
      <c r="C313" s="38"/>
      <c r="D313" s="20"/>
      <c r="E313" s="8"/>
      <c r="H313" s="174"/>
      <c r="I313" s="137"/>
      <c r="J313" s="128"/>
      <c r="K313" s="128"/>
      <c r="L313" s="131"/>
      <c r="M313" s="128"/>
      <c r="N313" s="132"/>
      <c r="O313" s="128"/>
      <c r="P313" s="47" t="str">
        <f>IF(COUNTIF($I$4:I313,I313)&gt;1,"重複","")</f>
        <v/>
      </c>
      <c r="T313" s="135">
        <f t="shared" si="4"/>
        <v>0</v>
      </c>
    </row>
    <row r="314" spans="2:20" ht="22.5" hidden="1" customHeight="1" x14ac:dyDescent="0.15">
      <c r="B314" s="8"/>
      <c r="C314" s="37"/>
      <c r="D314" s="8"/>
      <c r="E314" s="8"/>
      <c r="H314" s="174"/>
      <c r="I314" s="130"/>
      <c r="J314" s="128"/>
      <c r="K314" s="128"/>
      <c r="L314" s="131"/>
      <c r="M314" s="128"/>
      <c r="N314" s="132"/>
      <c r="O314" s="128"/>
      <c r="P314" s="47" t="str">
        <f>IF(COUNTIF($I$4:I314,I314)&gt;1,"重複","")</f>
        <v/>
      </c>
      <c r="Q314" s="47"/>
      <c r="R314" s="47"/>
      <c r="T314" s="135">
        <f t="shared" si="4"/>
        <v>0</v>
      </c>
    </row>
    <row r="315" spans="2:20" ht="22.5" hidden="1" customHeight="1" x14ac:dyDescent="0.15">
      <c r="B315" s="8"/>
      <c r="C315" s="38"/>
      <c r="D315" s="8"/>
      <c r="E315" s="8"/>
      <c r="H315" s="174"/>
      <c r="I315" s="130"/>
      <c r="J315" s="128"/>
      <c r="K315" s="128"/>
      <c r="L315" s="131"/>
      <c r="M315" s="128"/>
      <c r="N315" s="132"/>
      <c r="O315" s="128"/>
      <c r="P315" s="47" t="str">
        <f>IF(COUNTIF($I$4:I315,I315)&gt;1,"重複","")</f>
        <v/>
      </c>
      <c r="Q315" s="47"/>
      <c r="R315" s="47"/>
      <c r="T315" s="135">
        <f t="shared" si="4"/>
        <v>0</v>
      </c>
    </row>
    <row r="316" spans="2:20" ht="22.5" hidden="1" customHeight="1" x14ac:dyDescent="0.15">
      <c r="B316" s="21"/>
      <c r="C316" s="43"/>
      <c r="D316" s="8"/>
      <c r="E316" s="8"/>
      <c r="H316" s="174"/>
      <c r="I316" s="137"/>
      <c r="J316" s="128"/>
      <c r="K316" s="128"/>
      <c r="L316" s="131"/>
      <c r="M316" s="128"/>
      <c r="N316" s="132"/>
      <c r="O316" s="128"/>
      <c r="P316" s="47" t="str">
        <f>IF(COUNTIF($I$4:I316,I316)&gt;1,"重複","")</f>
        <v/>
      </c>
      <c r="Q316" s="47"/>
      <c r="R316" s="47"/>
      <c r="T316" s="135">
        <f t="shared" si="4"/>
        <v>0</v>
      </c>
    </row>
    <row r="317" spans="2:20" ht="22.5" hidden="1" customHeight="1" x14ac:dyDescent="0.15">
      <c r="B317" s="8"/>
      <c r="C317" s="38"/>
      <c r="D317" s="8"/>
      <c r="E317" s="8"/>
      <c r="H317" s="174"/>
      <c r="I317" s="130"/>
      <c r="J317" s="128"/>
      <c r="K317" s="128"/>
      <c r="L317" s="131"/>
      <c r="M317" s="128"/>
      <c r="N317" s="132"/>
      <c r="O317" s="128"/>
      <c r="P317" s="47" t="str">
        <f>IF(COUNTIF($I$4:I317,I317)&gt;1,"重複","")</f>
        <v/>
      </c>
      <c r="Q317" s="47"/>
      <c r="R317" s="47"/>
      <c r="T317" s="135">
        <f t="shared" si="4"/>
        <v>0</v>
      </c>
    </row>
    <row r="318" spans="2:20" ht="22.5" hidden="1" customHeight="1" x14ac:dyDescent="0.15">
      <c r="B318" s="8"/>
      <c r="C318" s="37"/>
      <c r="D318" s="8"/>
      <c r="E318" s="8"/>
      <c r="H318" s="174"/>
      <c r="I318" s="137"/>
      <c r="J318" s="128"/>
      <c r="K318" s="128"/>
      <c r="L318" s="131"/>
      <c r="M318" s="128"/>
      <c r="N318" s="132"/>
      <c r="O318" s="128"/>
      <c r="P318" s="47" t="str">
        <f>IF(COUNTIF($I$4:I318,I318)&gt;1,"重複","")</f>
        <v/>
      </c>
      <c r="T318" s="135">
        <f t="shared" si="4"/>
        <v>0</v>
      </c>
    </row>
    <row r="319" spans="2:20" ht="22.5" hidden="1" customHeight="1" x14ac:dyDescent="0.15">
      <c r="B319" s="8"/>
      <c r="C319" s="37"/>
      <c r="D319" s="8"/>
      <c r="E319" s="8"/>
      <c r="H319" s="174"/>
      <c r="I319" s="130"/>
      <c r="J319" s="128"/>
      <c r="K319" s="128"/>
      <c r="L319" s="131"/>
      <c r="M319" s="128"/>
      <c r="N319" s="132"/>
      <c r="O319" s="128"/>
      <c r="P319" s="47" t="str">
        <f>IF(COUNTIF($I$4:I319,I319)&gt;1,"重複","")</f>
        <v/>
      </c>
      <c r="T319" s="135">
        <f t="shared" si="4"/>
        <v>0</v>
      </c>
    </row>
    <row r="320" spans="2:20" ht="22.5" hidden="1" customHeight="1" x14ac:dyDescent="0.15">
      <c r="B320" s="8"/>
      <c r="C320" s="38"/>
      <c r="D320" s="8"/>
      <c r="E320" s="8"/>
      <c r="H320" s="174"/>
      <c r="I320" s="130"/>
      <c r="J320" s="128"/>
      <c r="K320" s="128"/>
      <c r="L320" s="131"/>
      <c r="M320" s="128"/>
      <c r="N320" s="132"/>
      <c r="O320" s="128"/>
      <c r="P320" s="47" t="str">
        <f>IF(COUNTIF($I$4:I320,I320)&gt;1,"重複","")</f>
        <v/>
      </c>
      <c r="T320" s="135">
        <f t="shared" si="4"/>
        <v>0</v>
      </c>
    </row>
    <row r="321" spans="2:20" ht="22.5" hidden="1" customHeight="1" x14ac:dyDescent="0.15">
      <c r="B321" s="8"/>
      <c r="C321" s="37"/>
      <c r="D321" s="8"/>
      <c r="E321" s="8"/>
      <c r="H321" s="174"/>
      <c r="I321" s="130"/>
      <c r="J321" s="128"/>
      <c r="K321" s="128"/>
      <c r="L321" s="131"/>
      <c r="M321" s="128"/>
      <c r="N321" s="132"/>
      <c r="O321" s="128"/>
      <c r="P321" s="47" t="str">
        <f>IF(COUNTIF($I$4:I321,I321)&gt;1,"重複","")</f>
        <v/>
      </c>
      <c r="T321" s="135">
        <f t="shared" si="4"/>
        <v>0</v>
      </c>
    </row>
    <row r="322" spans="2:20" ht="22.5" hidden="1" customHeight="1" x14ac:dyDescent="0.15">
      <c r="B322" s="8"/>
      <c r="C322" s="38"/>
      <c r="D322" s="8"/>
      <c r="E322" s="8"/>
      <c r="H322" s="174"/>
      <c r="I322" s="130"/>
      <c r="J322" s="128"/>
      <c r="K322" s="128"/>
      <c r="L322" s="131"/>
      <c r="M322" s="128"/>
      <c r="N322" s="132"/>
      <c r="O322" s="128"/>
      <c r="P322" s="47" t="str">
        <f>IF(COUNTIF($I$4:I322,I322)&gt;1,"重複","")</f>
        <v/>
      </c>
      <c r="T322" s="135">
        <f t="shared" si="4"/>
        <v>0</v>
      </c>
    </row>
    <row r="323" spans="2:20" ht="22.5" hidden="1" customHeight="1" x14ac:dyDescent="0.15">
      <c r="B323" s="8"/>
      <c r="C323" s="37"/>
      <c r="D323" s="8"/>
      <c r="E323" s="8"/>
      <c r="H323" s="174"/>
      <c r="I323" s="137"/>
      <c r="J323" s="128"/>
      <c r="K323" s="128"/>
      <c r="L323" s="131"/>
      <c r="M323" s="128"/>
      <c r="N323" s="132"/>
      <c r="O323" s="128"/>
      <c r="P323" s="47" t="str">
        <f>IF(COUNTIF($I$4:I323,I323)&gt;1,"重複","")</f>
        <v/>
      </c>
      <c r="T323" s="135">
        <f t="shared" si="4"/>
        <v>0</v>
      </c>
    </row>
    <row r="324" spans="2:20" ht="22.5" hidden="1" customHeight="1" x14ac:dyDescent="0.15">
      <c r="B324" s="8"/>
      <c r="C324" s="38"/>
      <c r="D324" s="8"/>
      <c r="E324" s="8"/>
      <c r="H324" s="174"/>
      <c r="I324" s="130"/>
      <c r="J324" s="128"/>
      <c r="K324" s="128"/>
      <c r="L324" s="131"/>
      <c r="M324" s="128"/>
      <c r="N324" s="132"/>
      <c r="O324" s="128"/>
      <c r="P324" s="47" t="str">
        <f>IF(COUNTIF($I$4:I324,I324)&gt;1,"重複","")</f>
        <v/>
      </c>
      <c r="T324" s="135">
        <f t="shared" si="4"/>
        <v>0</v>
      </c>
    </row>
    <row r="325" spans="2:20" ht="22.5" hidden="1" customHeight="1" x14ac:dyDescent="0.15">
      <c r="B325" s="8"/>
      <c r="C325" s="37"/>
      <c r="D325" s="8"/>
      <c r="E325" s="8"/>
      <c r="H325" s="174"/>
      <c r="I325" s="137"/>
      <c r="J325" s="128"/>
      <c r="K325" s="128"/>
      <c r="L325" s="131"/>
      <c r="M325" s="128"/>
      <c r="N325" s="132"/>
      <c r="O325" s="128"/>
      <c r="P325" s="47" t="str">
        <f>IF(COUNTIF($I$4:I325,I325)&gt;1,"重複","")</f>
        <v/>
      </c>
      <c r="T325" s="135">
        <f t="shared" ref="T325:T388" si="5">IF(OR(S325=1,S325=2),N325,)</f>
        <v>0</v>
      </c>
    </row>
    <row r="326" spans="2:20" ht="22.5" hidden="1" customHeight="1" x14ac:dyDescent="0.15">
      <c r="B326" s="8"/>
      <c r="C326" s="37"/>
      <c r="D326" s="8"/>
      <c r="E326" s="8"/>
      <c r="H326" s="174"/>
      <c r="I326" s="130"/>
      <c r="J326" s="128"/>
      <c r="K326" s="128"/>
      <c r="L326" s="131"/>
      <c r="M326" s="128"/>
      <c r="N326" s="132"/>
      <c r="O326" s="128"/>
      <c r="P326" s="47" t="str">
        <f>IF(COUNTIF($I$4:I326,I326)&gt;1,"重複","")</f>
        <v/>
      </c>
      <c r="T326" s="135">
        <f t="shared" si="5"/>
        <v>0</v>
      </c>
    </row>
    <row r="327" spans="2:20" ht="22.5" hidden="1" customHeight="1" x14ac:dyDescent="0.15">
      <c r="B327" s="8"/>
      <c r="C327" s="37"/>
      <c r="D327" s="8"/>
      <c r="E327" s="8"/>
      <c r="H327" s="174"/>
      <c r="I327" s="130"/>
      <c r="J327" s="128"/>
      <c r="K327" s="128"/>
      <c r="L327" s="131"/>
      <c r="M327" s="128"/>
      <c r="N327" s="132"/>
      <c r="O327" s="128"/>
      <c r="P327" s="47" t="str">
        <f>IF(COUNTIF($I$4:I327,I327)&gt;1,"重複","")</f>
        <v/>
      </c>
      <c r="T327" s="135">
        <f t="shared" si="5"/>
        <v>0</v>
      </c>
    </row>
    <row r="328" spans="2:20" ht="22.5" hidden="1" customHeight="1" x14ac:dyDescent="0.15">
      <c r="B328" s="8"/>
      <c r="C328" s="37"/>
      <c r="D328" s="8"/>
      <c r="E328" s="8"/>
      <c r="H328" s="174"/>
      <c r="I328" s="130"/>
      <c r="J328" s="128"/>
      <c r="K328" s="128"/>
      <c r="L328" s="131"/>
      <c r="M328" s="128"/>
      <c r="N328" s="132"/>
      <c r="O328" s="128"/>
      <c r="P328" s="47" t="str">
        <f>IF(COUNTIF($I$4:I328,I328)&gt;1,"重複","")</f>
        <v/>
      </c>
      <c r="T328" s="135">
        <f t="shared" si="5"/>
        <v>0</v>
      </c>
    </row>
    <row r="329" spans="2:20" ht="22.5" hidden="1" customHeight="1" x14ac:dyDescent="0.15">
      <c r="B329" s="8"/>
      <c r="C329" s="37"/>
      <c r="D329" s="8"/>
      <c r="E329" s="8"/>
      <c r="H329" s="174"/>
      <c r="I329" s="137"/>
      <c r="J329" s="128"/>
      <c r="K329" s="128"/>
      <c r="L329" s="131"/>
      <c r="M329" s="128"/>
      <c r="N329" s="132"/>
      <c r="O329" s="128"/>
      <c r="P329" s="47" t="str">
        <f>IF(COUNTIF($I$4:I329,I329)&gt;1,"重複","")</f>
        <v/>
      </c>
      <c r="T329" s="135">
        <f t="shared" si="5"/>
        <v>0</v>
      </c>
    </row>
    <row r="330" spans="2:20" ht="22.5" hidden="1" customHeight="1" x14ac:dyDescent="0.15">
      <c r="B330" s="8"/>
      <c r="C330" s="37"/>
      <c r="D330" s="8"/>
      <c r="E330" s="8"/>
      <c r="H330" s="174"/>
      <c r="I330" s="130"/>
      <c r="J330" s="128"/>
      <c r="K330" s="128"/>
      <c r="L330" s="131"/>
      <c r="M330" s="128"/>
      <c r="N330" s="132"/>
      <c r="O330" s="128"/>
      <c r="P330" s="47" t="str">
        <f>IF(COUNTIF($I$4:I330,I330)&gt;1,"重複","")</f>
        <v/>
      </c>
      <c r="T330" s="135">
        <f t="shared" si="5"/>
        <v>0</v>
      </c>
    </row>
    <row r="331" spans="2:20" ht="22.5" hidden="1" customHeight="1" x14ac:dyDescent="0.15">
      <c r="B331" s="8"/>
      <c r="C331" s="37"/>
      <c r="D331" s="8"/>
      <c r="E331" s="8"/>
      <c r="H331" s="174"/>
      <c r="I331" s="130"/>
      <c r="J331" s="128"/>
      <c r="K331" s="128"/>
      <c r="L331" s="131"/>
      <c r="M331" s="128"/>
      <c r="N331" s="132"/>
      <c r="O331" s="128"/>
      <c r="P331" s="47" t="str">
        <f>IF(COUNTIF($I$4:I331,I331)&gt;1,"重複","")</f>
        <v/>
      </c>
      <c r="T331" s="135">
        <f t="shared" si="5"/>
        <v>0</v>
      </c>
    </row>
    <row r="332" spans="2:20" ht="22.5" hidden="1" customHeight="1" x14ac:dyDescent="0.15">
      <c r="B332" s="8"/>
      <c r="C332" s="38"/>
      <c r="D332" s="8"/>
      <c r="E332" s="8"/>
      <c r="H332" s="174"/>
      <c r="I332" s="130"/>
      <c r="J332" s="128"/>
      <c r="K332" s="128"/>
      <c r="L332" s="131"/>
      <c r="M332" s="128"/>
      <c r="N332" s="132"/>
      <c r="O332" s="128"/>
      <c r="P332" s="47" t="str">
        <f>IF(COUNTIF($I$4:I332,I332)&gt;1,"重複","")</f>
        <v/>
      </c>
      <c r="Q332" s="47"/>
      <c r="R332" s="47"/>
      <c r="T332" s="135">
        <f t="shared" si="5"/>
        <v>0</v>
      </c>
    </row>
    <row r="333" spans="2:20" ht="22.5" hidden="1" customHeight="1" x14ac:dyDescent="0.15">
      <c r="B333" s="8"/>
      <c r="C333" s="37"/>
      <c r="D333" s="8"/>
      <c r="E333" s="8"/>
      <c r="H333" s="174"/>
      <c r="I333" s="130"/>
      <c r="J333" s="128"/>
      <c r="K333" s="128"/>
      <c r="L333" s="131"/>
      <c r="M333" s="128"/>
      <c r="N333" s="132"/>
      <c r="O333" s="128"/>
      <c r="P333" s="47" t="str">
        <f>IF(COUNTIF($I$4:I333,I333)&gt;1,"重複","")</f>
        <v/>
      </c>
      <c r="T333" s="135">
        <f t="shared" si="5"/>
        <v>0</v>
      </c>
    </row>
    <row r="334" spans="2:20" ht="22.5" hidden="1" customHeight="1" x14ac:dyDescent="0.15">
      <c r="B334" s="8"/>
      <c r="C334" s="37"/>
      <c r="D334" s="8"/>
      <c r="E334" s="8"/>
      <c r="H334" s="174"/>
      <c r="I334" s="130"/>
      <c r="J334" s="128"/>
      <c r="K334" s="128"/>
      <c r="L334" s="131"/>
      <c r="M334" s="128"/>
      <c r="N334" s="132"/>
      <c r="O334" s="128"/>
      <c r="P334" s="47" t="str">
        <f>IF(COUNTIF($I$4:I334,I334)&gt;1,"重複","")</f>
        <v/>
      </c>
      <c r="T334" s="135">
        <f t="shared" si="5"/>
        <v>0</v>
      </c>
    </row>
    <row r="335" spans="2:20" ht="22.5" hidden="1" customHeight="1" x14ac:dyDescent="0.15">
      <c r="B335" s="8"/>
      <c r="C335" s="37"/>
      <c r="D335" s="8"/>
      <c r="E335" s="8"/>
      <c r="H335" s="174"/>
      <c r="I335" s="130"/>
      <c r="J335" s="128"/>
      <c r="K335" s="128"/>
      <c r="L335" s="131"/>
      <c r="M335" s="128"/>
      <c r="N335" s="132"/>
      <c r="O335" s="128"/>
      <c r="P335" s="47" t="str">
        <f>IF(COUNTIF($I$4:I335,I335)&gt;1,"重複","")</f>
        <v/>
      </c>
      <c r="T335" s="135">
        <f t="shared" si="5"/>
        <v>0</v>
      </c>
    </row>
    <row r="336" spans="2:20" ht="22.5" hidden="1" customHeight="1" x14ac:dyDescent="0.15">
      <c r="B336" s="8"/>
      <c r="C336" s="37"/>
      <c r="D336" s="8"/>
      <c r="E336" s="8"/>
      <c r="H336" s="174"/>
      <c r="I336" s="130"/>
      <c r="J336" s="128"/>
      <c r="K336" s="128"/>
      <c r="L336" s="131"/>
      <c r="M336" s="128"/>
      <c r="N336" s="132"/>
      <c r="O336" s="128"/>
      <c r="P336" s="47" t="str">
        <f>IF(COUNTIF($I$4:I336,I336)&gt;1,"重複","")</f>
        <v/>
      </c>
      <c r="T336" s="135">
        <f t="shared" si="5"/>
        <v>0</v>
      </c>
    </row>
    <row r="337" spans="2:20" ht="22.5" hidden="1" customHeight="1" x14ac:dyDescent="0.15">
      <c r="B337" s="8"/>
      <c r="C337" s="37"/>
      <c r="D337" s="8"/>
      <c r="E337" s="8"/>
      <c r="H337" s="174"/>
      <c r="I337" s="130"/>
      <c r="J337" s="128"/>
      <c r="K337" s="128"/>
      <c r="L337" s="131"/>
      <c r="M337" s="128"/>
      <c r="N337" s="132"/>
      <c r="O337" s="128"/>
      <c r="P337" s="47" t="str">
        <f>IF(COUNTIF($I$4:I337,I337)&gt;1,"重複","")</f>
        <v/>
      </c>
      <c r="T337" s="135">
        <f t="shared" si="5"/>
        <v>0</v>
      </c>
    </row>
    <row r="338" spans="2:20" ht="22.5" hidden="1" customHeight="1" x14ac:dyDescent="0.15">
      <c r="B338" s="8"/>
      <c r="C338" s="37"/>
      <c r="D338" s="8"/>
      <c r="E338" s="8"/>
      <c r="H338" s="174"/>
      <c r="I338" s="130"/>
      <c r="J338" s="128"/>
      <c r="K338" s="128"/>
      <c r="L338" s="131"/>
      <c r="M338" s="128"/>
      <c r="N338" s="132"/>
      <c r="O338" s="128"/>
      <c r="P338" s="47" t="str">
        <f>IF(COUNTIF($I$4:I338,I338)&gt;1,"重複","")</f>
        <v/>
      </c>
      <c r="T338" s="135">
        <f t="shared" si="5"/>
        <v>0</v>
      </c>
    </row>
    <row r="339" spans="2:20" ht="22.5" hidden="1" customHeight="1" x14ac:dyDescent="0.15">
      <c r="B339" s="8"/>
      <c r="C339" s="37"/>
      <c r="D339" s="8"/>
      <c r="E339" s="8"/>
      <c r="H339" s="174"/>
      <c r="I339" s="130"/>
      <c r="J339" s="128"/>
      <c r="K339" s="128"/>
      <c r="L339" s="131"/>
      <c r="M339" s="128"/>
      <c r="N339" s="132"/>
      <c r="O339" s="128"/>
      <c r="P339" s="47" t="str">
        <f>IF(COUNTIF($I$4:I339,I339)&gt;1,"重複","")</f>
        <v/>
      </c>
      <c r="Q339" s="47"/>
      <c r="R339" s="47"/>
      <c r="T339" s="135">
        <f t="shared" si="5"/>
        <v>0</v>
      </c>
    </row>
    <row r="340" spans="2:20" ht="22.5" hidden="1" customHeight="1" x14ac:dyDescent="0.15">
      <c r="B340" s="8"/>
      <c r="C340" s="38"/>
      <c r="D340" s="8"/>
      <c r="E340" s="8"/>
      <c r="H340" s="174"/>
      <c r="I340" s="130"/>
      <c r="J340" s="128"/>
      <c r="K340" s="128"/>
      <c r="L340" s="131"/>
      <c r="M340" s="128"/>
      <c r="N340" s="132"/>
      <c r="O340" s="128"/>
      <c r="P340" s="47" t="str">
        <f>IF(COUNTIF($I$4:I340,I340)&gt;1,"重複","")</f>
        <v/>
      </c>
      <c r="Q340" s="47"/>
      <c r="R340" s="47"/>
      <c r="T340" s="135">
        <f t="shared" si="5"/>
        <v>0</v>
      </c>
    </row>
    <row r="341" spans="2:20" ht="22.5" hidden="1" customHeight="1" x14ac:dyDescent="0.15">
      <c r="B341" s="8"/>
      <c r="C341" s="37"/>
      <c r="D341" s="8"/>
      <c r="E341" s="8"/>
      <c r="H341" s="174"/>
      <c r="I341" s="130"/>
      <c r="J341" s="128"/>
      <c r="K341" s="128"/>
      <c r="L341" s="131"/>
      <c r="M341" s="128"/>
      <c r="N341" s="132"/>
      <c r="O341" s="128"/>
      <c r="P341" s="47" t="str">
        <f>IF(COUNTIF($I$4:I341,I341)&gt;1,"重複","")</f>
        <v/>
      </c>
      <c r="T341" s="135">
        <f t="shared" si="5"/>
        <v>0</v>
      </c>
    </row>
    <row r="342" spans="2:20" ht="22.5" hidden="1" customHeight="1" x14ac:dyDescent="0.15">
      <c r="B342" s="8"/>
      <c r="C342" s="38"/>
      <c r="D342" s="8"/>
      <c r="E342" s="8"/>
      <c r="H342" s="174"/>
      <c r="I342" s="130"/>
      <c r="J342" s="128"/>
      <c r="K342" s="128"/>
      <c r="L342" s="131"/>
      <c r="M342" s="128"/>
      <c r="N342" s="132"/>
      <c r="O342" s="128"/>
      <c r="P342" s="47" t="str">
        <f>IF(COUNTIF($I$4:I342,I342)&gt;1,"重複","")</f>
        <v/>
      </c>
      <c r="Q342" s="47"/>
      <c r="T342" s="135">
        <f t="shared" si="5"/>
        <v>0</v>
      </c>
    </row>
    <row r="343" spans="2:20" ht="22.5" hidden="1" customHeight="1" x14ac:dyDescent="0.15">
      <c r="B343" s="8"/>
      <c r="C343" s="37"/>
      <c r="D343" s="8"/>
      <c r="E343" s="8"/>
      <c r="H343" s="174"/>
      <c r="I343" s="130"/>
      <c r="J343" s="128"/>
      <c r="K343" s="128"/>
      <c r="L343" s="131"/>
      <c r="M343" s="128"/>
      <c r="N343" s="132"/>
      <c r="O343" s="128"/>
      <c r="P343" s="47" t="str">
        <f>IF(COUNTIF($I$4:I343,I343)&gt;1,"重複","")</f>
        <v/>
      </c>
      <c r="Q343" s="47"/>
      <c r="T343" s="135">
        <f t="shared" si="5"/>
        <v>0</v>
      </c>
    </row>
    <row r="344" spans="2:20" ht="22.5" hidden="1" customHeight="1" x14ac:dyDescent="0.15">
      <c r="B344" s="8"/>
      <c r="C344" s="38"/>
      <c r="D344" s="8"/>
      <c r="E344" s="8"/>
      <c r="H344" s="174"/>
      <c r="I344" s="130"/>
      <c r="J344" s="128"/>
      <c r="K344" s="128"/>
      <c r="L344" s="131"/>
      <c r="M344" s="128"/>
      <c r="N344" s="132"/>
      <c r="O344" s="128"/>
      <c r="P344" s="47" t="str">
        <f>IF(COUNTIF($I$4:I344,I344)&gt;1,"重複","")</f>
        <v/>
      </c>
      <c r="Q344" s="47"/>
      <c r="R344" s="47"/>
      <c r="T344" s="135">
        <f t="shared" si="5"/>
        <v>0</v>
      </c>
    </row>
    <row r="345" spans="2:20" ht="22.5" hidden="1" customHeight="1" x14ac:dyDescent="0.15">
      <c r="B345" s="21"/>
      <c r="C345" s="43"/>
      <c r="D345" s="8"/>
      <c r="E345" s="8"/>
      <c r="H345" s="174"/>
      <c r="I345" s="130"/>
      <c r="J345" s="128"/>
      <c r="K345" s="128"/>
      <c r="L345" s="131"/>
      <c r="M345" s="128"/>
      <c r="N345" s="132"/>
      <c r="O345" s="128"/>
      <c r="P345" s="47" t="str">
        <f>IF(COUNTIF($I$4:I345,I345)&gt;1,"重複","")</f>
        <v/>
      </c>
      <c r="Q345" s="47"/>
      <c r="R345" s="47"/>
      <c r="T345" s="135">
        <f t="shared" si="5"/>
        <v>0</v>
      </c>
    </row>
    <row r="346" spans="2:20" ht="22.5" hidden="1" customHeight="1" x14ac:dyDescent="0.15">
      <c r="B346" s="8"/>
      <c r="C346" s="37"/>
      <c r="D346" s="8"/>
      <c r="E346" s="8"/>
      <c r="H346" s="174"/>
      <c r="I346" s="130"/>
      <c r="J346" s="128"/>
      <c r="K346" s="128"/>
      <c r="L346" s="131"/>
      <c r="M346" s="128"/>
      <c r="N346" s="132"/>
      <c r="O346" s="128"/>
      <c r="P346" s="47" t="str">
        <f>IF(COUNTIF($I$4:I346,I346)&gt;1,"重複","")</f>
        <v/>
      </c>
      <c r="Q346" s="47"/>
      <c r="R346" s="47"/>
      <c r="T346" s="135">
        <f t="shared" si="5"/>
        <v>0</v>
      </c>
    </row>
    <row r="347" spans="2:20" ht="22.5" hidden="1" customHeight="1" x14ac:dyDescent="0.15">
      <c r="B347" s="8"/>
      <c r="C347" s="37"/>
      <c r="D347" s="8"/>
      <c r="E347" s="8"/>
      <c r="H347" s="174"/>
      <c r="I347" s="130"/>
      <c r="J347" s="128"/>
      <c r="K347" s="128"/>
      <c r="L347" s="131"/>
      <c r="M347" s="128"/>
      <c r="N347" s="132"/>
      <c r="O347" s="128"/>
      <c r="P347" s="47" t="str">
        <f>IF(COUNTIF($I$4:I347,I347)&gt;1,"重複","")</f>
        <v/>
      </c>
      <c r="T347" s="135">
        <f t="shared" si="5"/>
        <v>0</v>
      </c>
    </row>
    <row r="348" spans="2:20" ht="22.5" hidden="1" customHeight="1" x14ac:dyDescent="0.15">
      <c r="B348" s="8"/>
      <c r="C348" s="37"/>
      <c r="D348" s="8"/>
      <c r="E348" s="8"/>
      <c r="H348" s="174"/>
      <c r="I348" s="130"/>
      <c r="J348" s="128"/>
      <c r="K348" s="128"/>
      <c r="L348" s="131"/>
      <c r="M348" s="128"/>
      <c r="N348" s="132"/>
      <c r="O348" s="128"/>
      <c r="P348" s="47" t="str">
        <f>IF(COUNTIF($I$4:I348,I348)&gt;1,"重複","")</f>
        <v/>
      </c>
      <c r="T348" s="135">
        <f t="shared" si="5"/>
        <v>0</v>
      </c>
    </row>
    <row r="349" spans="2:20" ht="22.5" hidden="1" customHeight="1" x14ac:dyDescent="0.15">
      <c r="B349" s="8"/>
      <c r="C349" s="37"/>
      <c r="D349" s="8"/>
      <c r="E349" s="8"/>
      <c r="H349" s="174"/>
      <c r="I349" s="137"/>
      <c r="J349" s="128"/>
      <c r="K349" s="128"/>
      <c r="L349" s="131"/>
      <c r="M349" s="128"/>
      <c r="N349" s="132"/>
      <c r="O349" s="128"/>
      <c r="P349" s="47" t="str">
        <f>IF(COUNTIF($I$4:I349,I349)&gt;1,"重複","")</f>
        <v/>
      </c>
      <c r="T349" s="135">
        <f t="shared" si="5"/>
        <v>0</v>
      </c>
    </row>
    <row r="350" spans="2:20" ht="22.5" hidden="1" customHeight="1" x14ac:dyDescent="0.15">
      <c r="B350" s="8"/>
      <c r="C350" s="37"/>
      <c r="D350" s="8"/>
      <c r="E350" s="8"/>
      <c r="H350" s="174"/>
      <c r="I350" s="130"/>
      <c r="J350" s="128"/>
      <c r="K350" s="128"/>
      <c r="L350" s="131"/>
      <c r="M350" s="128"/>
      <c r="N350" s="132"/>
      <c r="O350" s="128"/>
      <c r="P350" s="47" t="str">
        <f>IF(COUNTIF($I$4:I350,I350)&gt;1,"重複","")</f>
        <v/>
      </c>
      <c r="T350" s="135">
        <f t="shared" si="5"/>
        <v>0</v>
      </c>
    </row>
    <row r="351" spans="2:20" ht="22.5" hidden="1" customHeight="1" x14ac:dyDescent="0.15">
      <c r="B351" s="8"/>
      <c r="C351" s="37"/>
      <c r="D351" s="8"/>
      <c r="E351" s="8"/>
      <c r="H351" s="174"/>
      <c r="I351" s="130"/>
      <c r="J351" s="128"/>
      <c r="K351" s="128"/>
      <c r="L351" s="131"/>
      <c r="M351" s="128"/>
      <c r="N351" s="132"/>
      <c r="O351" s="128"/>
      <c r="P351" s="47" t="str">
        <f>IF(COUNTIF($I$4:I351,I351)&gt;1,"重複","")</f>
        <v/>
      </c>
      <c r="T351" s="135">
        <f t="shared" si="5"/>
        <v>0</v>
      </c>
    </row>
    <row r="352" spans="2:20" ht="22.5" hidden="1" customHeight="1" x14ac:dyDescent="0.15">
      <c r="B352" s="8"/>
      <c r="C352" s="37"/>
      <c r="D352" s="8"/>
      <c r="E352" s="8"/>
      <c r="H352" s="174"/>
      <c r="I352" s="130"/>
      <c r="J352" s="128"/>
      <c r="K352" s="128"/>
      <c r="L352" s="131"/>
      <c r="M352" s="128"/>
      <c r="N352" s="132"/>
      <c r="O352" s="128"/>
      <c r="P352" s="47" t="str">
        <f>IF(COUNTIF($I$4:I352,I352)&gt;1,"重複","")</f>
        <v/>
      </c>
      <c r="T352" s="135">
        <f t="shared" si="5"/>
        <v>0</v>
      </c>
    </row>
    <row r="353" spans="2:20" ht="22.5" hidden="1" customHeight="1" x14ac:dyDescent="0.15">
      <c r="B353" s="8"/>
      <c r="C353" s="37"/>
      <c r="D353" s="8"/>
      <c r="E353" s="8"/>
      <c r="H353" s="174"/>
      <c r="I353" s="130"/>
      <c r="J353" s="128"/>
      <c r="K353" s="128"/>
      <c r="L353" s="131"/>
      <c r="M353" s="128"/>
      <c r="N353" s="132"/>
      <c r="O353" s="128"/>
      <c r="P353" s="47" t="str">
        <f>IF(COUNTIF($I$4:I353,I353)&gt;1,"重複","")</f>
        <v/>
      </c>
      <c r="T353" s="135">
        <f t="shared" si="5"/>
        <v>0</v>
      </c>
    </row>
    <row r="354" spans="2:20" ht="22.5" hidden="1" customHeight="1" x14ac:dyDescent="0.15">
      <c r="B354" s="8"/>
      <c r="C354" s="37"/>
      <c r="D354" s="8"/>
      <c r="E354" s="8"/>
      <c r="H354" s="174"/>
      <c r="I354" s="130"/>
      <c r="J354" s="128"/>
      <c r="K354" s="128"/>
      <c r="L354" s="131"/>
      <c r="M354" s="128"/>
      <c r="N354" s="132"/>
      <c r="O354" s="128"/>
      <c r="P354" s="47" t="str">
        <f>IF(COUNTIF($I$4:I354,I354)&gt;1,"重複","")</f>
        <v/>
      </c>
      <c r="T354" s="135">
        <f t="shared" si="5"/>
        <v>0</v>
      </c>
    </row>
    <row r="355" spans="2:20" ht="22.5" hidden="1" customHeight="1" x14ac:dyDescent="0.15">
      <c r="B355" s="8"/>
      <c r="C355" s="37"/>
      <c r="D355" s="8"/>
      <c r="E355" s="8"/>
      <c r="H355" s="174"/>
      <c r="I355" s="130"/>
      <c r="J355" s="128"/>
      <c r="K355" s="128"/>
      <c r="L355" s="131"/>
      <c r="M355" s="128"/>
      <c r="N355" s="132"/>
      <c r="O355" s="128"/>
      <c r="P355" s="47" t="str">
        <f>IF(COUNTIF($I$4:I355,I355)&gt;1,"重複","")</f>
        <v/>
      </c>
      <c r="T355" s="135">
        <f t="shared" si="5"/>
        <v>0</v>
      </c>
    </row>
    <row r="356" spans="2:20" ht="22.5" hidden="1" customHeight="1" x14ac:dyDescent="0.15">
      <c r="B356" s="8"/>
      <c r="C356" s="37"/>
      <c r="D356" s="8"/>
      <c r="E356" s="8"/>
      <c r="H356" s="174"/>
      <c r="I356" s="130"/>
      <c r="J356" s="128"/>
      <c r="K356" s="128"/>
      <c r="L356" s="131"/>
      <c r="M356" s="128"/>
      <c r="N356" s="132"/>
      <c r="O356" s="128"/>
      <c r="P356" s="47" t="str">
        <f>IF(COUNTIF($I$4:I356,I356)&gt;1,"重複","")</f>
        <v/>
      </c>
      <c r="T356" s="135">
        <f t="shared" si="5"/>
        <v>0</v>
      </c>
    </row>
    <row r="357" spans="2:20" ht="22.5" hidden="1" customHeight="1" x14ac:dyDescent="0.15">
      <c r="B357" s="8"/>
      <c r="C357" s="37"/>
      <c r="D357" s="8"/>
      <c r="E357" s="8"/>
      <c r="H357" s="174"/>
      <c r="I357" s="130"/>
      <c r="J357" s="128"/>
      <c r="K357" s="128"/>
      <c r="L357" s="131"/>
      <c r="M357" s="128"/>
      <c r="N357" s="132"/>
      <c r="O357" s="128"/>
      <c r="P357" s="47" t="str">
        <f>IF(COUNTIF($I$4:I357,I357)&gt;1,"重複","")</f>
        <v/>
      </c>
      <c r="T357" s="135">
        <f t="shared" si="5"/>
        <v>0</v>
      </c>
    </row>
    <row r="358" spans="2:20" ht="22.5" hidden="1" customHeight="1" x14ac:dyDescent="0.15">
      <c r="B358" s="8"/>
      <c r="C358" s="37"/>
      <c r="D358" s="8"/>
      <c r="E358" s="8"/>
      <c r="H358" s="174"/>
      <c r="I358" s="130"/>
      <c r="J358" s="128"/>
      <c r="K358" s="128"/>
      <c r="L358" s="131"/>
      <c r="M358" s="128"/>
      <c r="N358" s="132"/>
      <c r="O358" s="128"/>
      <c r="P358" s="47" t="str">
        <f>IF(COUNTIF($I$4:I358,I358)&gt;1,"重複","")</f>
        <v/>
      </c>
      <c r="T358" s="135">
        <f t="shared" si="5"/>
        <v>0</v>
      </c>
    </row>
    <row r="359" spans="2:20" ht="22.5" hidden="1" customHeight="1" x14ac:dyDescent="0.15">
      <c r="B359" s="8"/>
      <c r="C359" s="37"/>
      <c r="D359" s="8"/>
      <c r="E359" s="8"/>
      <c r="H359" s="174"/>
      <c r="I359" s="130"/>
      <c r="J359" s="128"/>
      <c r="K359" s="128"/>
      <c r="L359" s="131"/>
      <c r="M359" s="128"/>
      <c r="N359" s="132"/>
      <c r="O359" s="128"/>
      <c r="P359" s="47" t="str">
        <f>IF(COUNTIF($I$4:I359,I359)&gt;1,"重複","")</f>
        <v/>
      </c>
      <c r="T359" s="135">
        <f t="shared" si="5"/>
        <v>0</v>
      </c>
    </row>
    <row r="360" spans="2:20" ht="22.5" hidden="1" customHeight="1" x14ac:dyDescent="0.15">
      <c r="B360" s="8"/>
      <c r="C360" s="38"/>
      <c r="D360" s="8"/>
      <c r="E360" s="8"/>
      <c r="H360" s="174"/>
      <c r="I360" s="130"/>
      <c r="J360" s="128"/>
      <c r="K360" s="128"/>
      <c r="L360" s="131"/>
      <c r="M360" s="128"/>
      <c r="N360" s="132"/>
      <c r="O360" s="128"/>
      <c r="P360" s="47" t="str">
        <f>IF(COUNTIF($I$4:I360,I360)&gt;1,"重複","")</f>
        <v/>
      </c>
      <c r="T360" s="135">
        <f t="shared" si="5"/>
        <v>0</v>
      </c>
    </row>
    <row r="361" spans="2:20" ht="22.5" hidden="1" customHeight="1" x14ac:dyDescent="0.15">
      <c r="B361" s="8"/>
      <c r="C361" s="37"/>
      <c r="D361" s="8"/>
      <c r="E361" s="8"/>
      <c r="H361" s="174"/>
      <c r="I361" s="130"/>
      <c r="J361" s="128"/>
      <c r="K361" s="128"/>
      <c r="L361" s="131"/>
      <c r="M361" s="128"/>
      <c r="N361" s="132"/>
      <c r="O361" s="128"/>
      <c r="P361" s="47" t="str">
        <f>IF(COUNTIF($I$4:I361,I361)&gt;1,"重複","")</f>
        <v/>
      </c>
      <c r="T361" s="135">
        <f t="shared" si="5"/>
        <v>0</v>
      </c>
    </row>
    <row r="362" spans="2:20" ht="22.5" hidden="1" customHeight="1" x14ac:dyDescent="0.15">
      <c r="B362" s="8"/>
      <c r="C362" s="38"/>
      <c r="D362" s="8"/>
      <c r="E362" s="8"/>
      <c r="H362" s="174"/>
      <c r="I362" s="130"/>
      <c r="J362" s="128"/>
      <c r="K362" s="128"/>
      <c r="L362" s="131"/>
      <c r="M362" s="128"/>
      <c r="N362" s="132"/>
      <c r="O362" s="128"/>
      <c r="P362" s="47" t="str">
        <f>IF(COUNTIF($I$4:I362,I362)&gt;1,"重複","")</f>
        <v/>
      </c>
      <c r="Q362" s="47"/>
      <c r="R362" s="47"/>
      <c r="T362" s="135">
        <f t="shared" si="5"/>
        <v>0</v>
      </c>
    </row>
    <row r="363" spans="2:20" ht="22.5" hidden="1" customHeight="1" x14ac:dyDescent="0.15">
      <c r="B363" s="8"/>
      <c r="C363" s="37"/>
      <c r="D363" s="8"/>
      <c r="E363" s="8"/>
      <c r="H363" s="174"/>
      <c r="I363" s="137"/>
      <c r="J363" s="128"/>
      <c r="K363" s="128"/>
      <c r="L363" s="131"/>
      <c r="M363" s="128"/>
      <c r="N363" s="132"/>
      <c r="O363" s="128"/>
      <c r="P363" s="47" t="str">
        <f>IF(COUNTIF($I$4:I363,I363)&gt;1,"重複","")</f>
        <v/>
      </c>
      <c r="S363" s="142"/>
      <c r="T363" s="135">
        <f t="shared" si="5"/>
        <v>0</v>
      </c>
    </row>
    <row r="364" spans="2:20" ht="22.5" hidden="1" customHeight="1" x14ac:dyDescent="0.15">
      <c r="B364" s="8"/>
      <c r="C364" s="37"/>
      <c r="D364" s="8"/>
      <c r="E364" s="8"/>
      <c r="H364" s="174"/>
      <c r="I364" s="130"/>
      <c r="J364" s="128"/>
      <c r="K364" s="128"/>
      <c r="L364" s="131"/>
      <c r="M364" s="128"/>
      <c r="N364" s="132"/>
      <c r="O364" s="128"/>
      <c r="P364" s="47" t="str">
        <f>IF(COUNTIF($I$4:I364,I364)&gt;1,"重複","")</f>
        <v/>
      </c>
      <c r="T364" s="135">
        <f t="shared" si="5"/>
        <v>0</v>
      </c>
    </row>
    <row r="365" spans="2:20" ht="22.5" hidden="1" customHeight="1" x14ac:dyDescent="0.15">
      <c r="B365" s="8"/>
      <c r="C365" s="37"/>
      <c r="D365" s="8"/>
      <c r="E365" s="8"/>
      <c r="H365" s="174"/>
      <c r="I365" s="130"/>
      <c r="J365" s="128"/>
      <c r="K365" s="128"/>
      <c r="L365" s="131"/>
      <c r="M365" s="128"/>
      <c r="N365" s="132"/>
      <c r="O365" s="128"/>
      <c r="P365" s="47" t="str">
        <f>IF(COUNTIF($I$4:I365,I365)&gt;1,"重複","")</f>
        <v/>
      </c>
      <c r="T365" s="135">
        <f t="shared" si="5"/>
        <v>0</v>
      </c>
    </row>
    <row r="366" spans="2:20" ht="22.5" hidden="1" customHeight="1" x14ac:dyDescent="0.15">
      <c r="B366" s="8"/>
      <c r="C366" s="37"/>
      <c r="D366" s="8"/>
      <c r="E366" s="8"/>
      <c r="H366" s="174"/>
      <c r="I366" s="130"/>
      <c r="J366" s="128"/>
      <c r="K366" s="128"/>
      <c r="L366" s="131"/>
      <c r="M366" s="128"/>
      <c r="N366" s="132"/>
      <c r="O366" s="128"/>
      <c r="P366" s="47" t="str">
        <f>IF(COUNTIF($I$4:I366,I366)&gt;1,"重複","")</f>
        <v/>
      </c>
      <c r="T366" s="135">
        <f t="shared" si="5"/>
        <v>0</v>
      </c>
    </row>
    <row r="367" spans="2:20" ht="22.5" hidden="1" customHeight="1" x14ac:dyDescent="0.15">
      <c r="B367" s="8"/>
      <c r="C367" s="37"/>
      <c r="D367" s="8"/>
      <c r="E367" s="8"/>
      <c r="H367" s="174"/>
      <c r="I367" s="130"/>
      <c r="J367" s="128"/>
      <c r="K367" s="128"/>
      <c r="L367" s="131"/>
      <c r="M367" s="128"/>
      <c r="N367" s="132"/>
      <c r="O367" s="128"/>
      <c r="P367" s="47" t="str">
        <f>IF(COUNTIF($I$4:I367,I367)&gt;1,"重複","")</f>
        <v/>
      </c>
      <c r="T367" s="135">
        <f t="shared" si="5"/>
        <v>0</v>
      </c>
    </row>
    <row r="368" spans="2:20" ht="22.5" hidden="1" customHeight="1" x14ac:dyDescent="0.15">
      <c r="B368" s="8"/>
      <c r="C368" s="37"/>
      <c r="D368" s="8"/>
      <c r="E368" s="8"/>
      <c r="H368" s="174"/>
      <c r="I368" s="130"/>
      <c r="J368" s="128"/>
      <c r="K368" s="128"/>
      <c r="L368" s="131"/>
      <c r="M368" s="128"/>
      <c r="N368" s="132"/>
      <c r="O368" s="128"/>
      <c r="P368" s="47" t="str">
        <f>IF(COUNTIF($I$4:I368,I368)&gt;1,"重複","")</f>
        <v/>
      </c>
      <c r="T368" s="135">
        <f t="shared" si="5"/>
        <v>0</v>
      </c>
    </row>
    <row r="369" spans="2:20" ht="22.5" hidden="1" customHeight="1" x14ac:dyDescent="0.15">
      <c r="B369" s="8"/>
      <c r="C369" s="37"/>
      <c r="D369" s="8"/>
      <c r="E369" s="8"/>
      <c r="H369" s="174"/>
      <c r="I369" s="130"/>
      <c r="J369" s="128"/>
      <c r="K369" s="128"/>
      <c r="L369" s="131"/>
      <c r="M369" s="128"/>
      <c r="N369" s="132"/>
      <c r="O369" s="128"/>
      <c r="P369" s="47" t="str">
        <f>IF(COUNTIF($I$4:I369,I369)&gt;1,"重複","")</f>
        <v/>
      </c>
      <c r="T369" s="135">
        <f t="shared" si="5"/>
        <v>0</v>
      </c>
    </row>
    <row r="370" spans="2:20" ht="22.5" hidden="1" customHeight="1" x14ac:dyDescent="0.15">
      <c r="B370" s="8"/>
      <c r="C370" s="37"/>
      <c r="D370" s="8"/>
      <c r="E370" s="8"/>
      <c r="H370" s="174"/>
      <c r="I370" s="130"/>
      <c r="J370" s="128"/>
      <c r="K370" s="128"/>
      <c r="L370" s="131"/>
      <c r="M370" s="128"/>
      <c r="N370" s="132"/>
      <c r="O370" s="128"/>
      <c r="P370" s="47" t="str">
        <f>IF(COUNTIF($I$4:I370,I370)&gt;1,"重複","")</f>
        <v/>
      </c>
      <c r="T370" s="135">
        <f t="shared" si="5"/>
        <v>0</v>
      </c>
    </row>
    <row r="371" spans="2:20" ht="22.5" hidden="1" customHeight="1" x14ac:dyDescent="0.15">
      <c r="B371" s="8"/>
      <c r="C371" s="37"/>
      <c r="D371" s="8"/>
      <c r="E371" s="8"/>
      <c r="H371" s="174"/>
      <c r="I371" s="130"/>
      <c r="J371" s="128"/>
      <c r="K371" s="128"/>
      <c r="L371" s="131"/>
      <c r="M371" s="128"/>
      <c r="N371" s="132"/>
      <c r="O371" s="128"/>
      <c r="P371" s="47" t="str">
        <f>IF(COUNTIF($I$4:I371,I371)&gt;1,"重複","")</f>
        <v/>
      </c>
      <c r="T371" s="135">
        <f t="shared" si="5"/>
        <v>0</v>
      </c>
    </row>
    <row r="372" spans="2:20" ht="22.5" hidden="1" customHeight="1" x14ac:dyDescent="0.15">
      <c r="B372" s="8"/>
      <c r="C372" s="37"/>
      <c r="D372" s="8"/>
      <c r="E372" s="8"/>
      <c r="H372" s="174"/>
      <c r="I372" s="130"/>
      <c r="J372" s="128"/>
      <c r="K372" s="128"/>
      <c r="L372" s="131"/>
      <c r="M372" s="128"/>
      <c r="N372" s="132"/>
      <c r="O372" s="128"/>
      <c r="P372" s="47" t="str">
        <f>IF(COUNTIF($I$4:I372,I372)&gt;1,"重複","")</f>
        <v/>
      </c>
      <c r="T372" s="135">
        <f t="shared" si="5"/>
        <v>0</v>
      </c>
    </row>
    <row r="373" spans="2:20" ht="22.5" hidden="1" customHeight="1" x14ac:dyDescent="0.15">
      <c r="B373" s="8"/>
      <c r="C373" s="8"/>
      <c r="D373" s="8"/>
      <c r="E373" s="8"/>
      <c r="H373" s="174"/>
      <c r="I373" s="130"/>
      <c r="J373" s="128"/>
      <c r="K373" s="128"/>
      <c r="L373" s="131"/>
      <c r="M373" s="128"/>
      <c r="N373" s="132"/>
      <c r="O373" s="128"/>
      <c r="P373" s="47" t="str">
        <f>IF(COUNTIF($I$4:I373,I373)&gt;1,"重複","")</f>
        <v/>
      </c>
      <c r="T373" s="135">
        <f t="shared" si="5"/>
        <v>0</v>
      </c>
    </row>
    <row r="374" spans="2:20" ht="22.5" hidden="1" customHeight="1" x14ac:dyDescent="0.15">
      <c r="B374" s="8"/>
      <c r="C374" s="8"/>
      <c r="D374" s="8"/>
      <c r="E374" s="8"/>
      <c r="H374" s="174"/>
      <c r="I374" s="130"/>
      <c r="J374" s="128"/>
      <c r="K374" s="128"/>
      <c r="L374" s="131"/>
      <c r="M374" s="128"/>
      <c r="N374" s="132"/>
      <c r="O374" s="128"/>
      <c r="P374" s="47" t="str">
        <f>IF(COUNTIF($I$4:I374,I374)&gt;1,"重複","")</f>
        <v/>
      </c>
      <c r="T374" s="135">
        <f t="shared" si="5"/>
        <v>0</v>
      </c>
    </row>
    <row r="375" spans="2:20" ht="22.5" hidden="1" customHeight="1" x14ac:dyDescent="0.15">
      <c r="B375" s="8"/>
      <c r="C375" s="8"/>
      <c r="D375" s="8"/>
      <c r="E375" s="8"/>
      <c r="H375" s="174"/>
      <c r="I375" s="130"/>
      <c r="J375" s="128"/>
      <c r="K375" s="128"/>
      <c r="L375" s="131"/>
      <c r="M375" s="128"/>
      <c r="N375" s="132"/>
      <c r="O375" s="128"/>
      <c r="P375" s="47" t="str">
        <f>IF(COUNTIF($I$4:I375,I375)&gt;1,"重複","")</f>
        <v/>
      </c>
      <c r="T375" s="135">
        <f t="shared" si="5"/>
        <v>0</v>
      </c>
    </row>
    <row r="376" spans="2:20" ht="22.5" hidden="1" customHeight="1" x14ac:dyDescent="0.15">
      <c r="B376" s="8"/>
      <c r="C376" s="8"/>
      <c r="D376" s="8"/>
      <c r="E376" s="8"/>
      <c r="H376" s="174"/>
      <c r="I376" s="130"/>
      <c r="J376" s="128"/>
      <c r="K376" s="128"/>
      <c r="L376" s="131"/>
      <c r="M376" s="128"/>
      <c r="N376" s="132"/>
      <c r="O376" s="128"/>
      <c r="P376" s="47" t="str">
        <f>IF(COUNTIF($I$4:I376,I376)&gt;1,"重複","")</f>
        <v/>
      </c>
      <c r="T376" s="135">
        <f t="shared" si="5"/>
        <v>0</v>
      </c>
    </row>
    <row r="377" spans="2:20" ht="22.5" hidden="1" customHeight="1" x14ac:dyDescent="0.15">
      <c r="B377" s="8"/>
      <c r="C377" s="8"/>
      <c r="D377" s="8"/>
      <c r="E377" s="8"/>
      <c r="H377" s="174"/>
      <c r="I377" s="130"/>
      <c r="J377" s="128"/>
      <c r="K377" s="128"/>
      <c r="L377" s="131"/>
      <c r="M377" s="128"/>
      <c r="N377" s="132"/>
      <c r="O377" s="128"/>
      <c r="P377" s="47" t="str">
        <f>IF(COUNTIF($I$4:I377,I377)&gt;1,"重複","")</f>
        <v/>
      </c>
      <c r="T377" s="135">
        <f t="shared" si="5"/>
        <v>0</v>
      </c>
    </row>
    <row r="378" spans="2:20" ht="22.5" hidden="1" customHeight="1" x14ac:dyDescent="0.15">
      <c r="B378" s="8"/>
      <c r="C378" s="8"/>
      <c r="D378" s="8"/>
      <c r="E378" s="8"/>
      <c r="H378" s="174"/>
      <c r="I378" s="130"/>
      <c r="J378" s="128"/>
      <c r="K378" s="128"/>
      <c r="L378" s="131"/>
      <c r="M378" s="128"/>
      <c r="N378" s="132"/>
      <c r="O378" s="128"/>
      <c r="P378" s="47" t="str">
        <f>IF(COUNTIF($I$4:I378,I378)&gt;1,"重複","")</f>
        <v/>
      </c>
      <c r="T378" s="135">
        <f t="shared" si="5"/>
        <v>0</v>
      </c>
    </row>
    <row r="379" spans="2:20" ht="22.5" hidden="1" customHeight="1" x14ac:dyDescent="0.15">
      <c r="B379" s="8"/>
      <c r="C379" s="8"/>
      <c r="D379" s="8"/>
      <c r="E379" s="8"/>
      <c r="H379" s="174"/>
      <c r="I379" s="137"/>
      <c r="J379" s="128"/>
      <c r="K379" s="128"/>
      <c r="L379" s="131"/>
      <c r="M379" s="128"/>
      <c r="N379" s="132"/>
      <c r="O379" s="128"/>
      <c r="P379" s="47" t="str">
        <f>IF(COUNTIF($I$4:I379,I379)&gt;1,"重複","")</f>
        <v/>
      </c>
      <c r="T379" s="135">
        <f t="shared" si="5"/>
        <v>0</v>
      </c>
    </row>
    <row r="380" spans="2:20" ht="22.5" hidden="1" customHeight="1" x14ac:dyDescent="0.15">
      <c r="B380" s="8"/>
      <c r="C380" s="8"/>
      <c r="D380" s="8"/>
      <c r="E380" s="8"/>
      <c r="H380" s="174"/>
      <c r="I380" s="130"/>
      <c r="J380" s="128"/>
      <c r="K380" s="128"/>
      <c r="L380" s="131"/>
      <c r="M380" s="128"/>
      <c r="N380" s="132"/>
      <c r="O380" s="128"/>
      <c r="P380" s="47" t="str">
        <f>IF(COUNTIF($I$4:I380,I380)&gt;1,"重複","")</f>
        <v/>
      </c>
      <c r="T380" s="135">
        <f t="shared" si="5"/>
        <v>0</v>
      </c>
    </row>
    <row r="381" spans="2:20" ht="22.5" hidden="1" customHeight="1" x14ac:dyDescent="0.15">
      <c r="B381" s="8"/>
      <c r="C381" s="8"/>
      <c r="D381" s="8"/>
      <c r="E381" s="8"/>
      <c r="H381" s="174"/>
      <c r="I381" s="130"/>
      <c r="J381" s="128"/>
      <c r="K381" s="128"/>
      <c r="L381" s="131"/>
      <c r="M381" s="128"/>
      <c r="N381" s="132"/>
      <c r="O381" s="128"/>
      <c r="P381" s="47" t="str">
        <f>IF(COUNTIF($I$4:I381,I381)&gt;1,"重複","")</f>
        <v/>
      </c>
      <c r="T381" s="135">
        <f t="shared" si="5"/>
        <v>0</v>
      </c>
    </row>
    <row r="382" spans="2:20" ht="22.5" hidden="1" customHeight="1" x14ac:dyDescent="0.15">
      <c r="B382" s="8"/>
      <c r="C382" s="38"/>
      <c r="D382" s="8"/>
      <c r="E382" s="8"/>
      <c r="H382" s="174"/>
      <c r="I382" s="130"/>
      <c r="J382" s="128"/>
      <c r="K382" s="128"/>
      <c r="L382" s="131"/>
      <c r="M382" s="128"/>
      <c r="N382" s="132"/>
      <c r="O382" s="128"/>
      <c r="P382" s="47" t="str">
        <f>IF(COUNTIF($I$4:I382,I382)&gt;1,"重複","")</f>
        <v/>
      </c>
      <c r="T382" s="135">
        <f t="shared" si="5"/>
        <v>0</v>
      </c>
    </row>
    <row r="383" spans="2:20" ht="22.5" hidden="1" customHeight="1" x14ac:dyDescent="0.15">
      <c r="B383" s="8"/>
      <c r="C383" s="37"/>
      <c r="D383" s="8"/>
      <c r="E383" s="8"/>
      <c r="H383" s="174"/>
      <c r="I383" s="137"/>
      <c r="J383" s="128"/>
      <c r="K383" s="128"/>
      <c r="L383" s="131"/>
      <c r="M383" s="128"/>
      <c r="N383" s="132"/>
      <c r="O383" s="128"/>
      <c r="P383" s="47" t="str">
        <f>IF(COUNTIF($I$4:I383,I383)&gt;1,"重複","")</f>
        <v/>
      </c>
      <c r="T383" s="135">
        <f t="shared" si="5"/>
        <v>0</v>
      </c>
    </row>
    <row r="384" spans="2:20" ht="22.5" hidden="1" customHeight="1" x14ac:dyDescent="0.15">
      <c r="B384" s="8"/>
      <c r="C384" s="38"/>
      <c r="D384" s="8"/>
      <c r="E384" s="8"/>
      <c r="H384" s="174"/>
      <c r="I384" s="130"/>
      <c r="J384" s="128"/>
      <c r="K384" s="128"/>
      <c r="L384" s="131"/>
      <c r="M384" s="128"/>
      <c r="N384" s="132"/>
      <c r="O384" s="128"/>
      <c r="P384" s="47" t="str">
        <f>IF(COUNTIF($I$4:I384,I384)&gt;1,"重複","")</f>
        <v/>
      </c>
      <c r="T384" s="135">
        <f t="shared" si="5"/>
        <v>0</v>
      </c>
    </row>
    <row r="385" spans="2:20" ht="22.5" hidden="1" customHeight="1" x14ac:dyDescent="0.15">
      <c r="B385" s="8"/>
      <c r="C385" s="37"/>
      <c r="D385" s="8"/>
      <c r="E385" s="8"/>
      <c r="H385" s="174"/>
      <c r="I385" s="137"/>
      <c r="J385" s="128"/>
      <c r="K385" s="128"/>
      <c r="L385" s="131"/>
      <c r="M385" s="128"/>
      <c r="N385" s="132"/>
      <c r="O385" s="128"/>
      <c r="P385" s="47" t="str">
        <f>IF(COUNTIF($I$4:I385,I385)&gt;1,"重複","")</f>
        <v/>
      </c>
      <c r="T385" s="135">
        <f t="shared" si="5"/>
        <v>0</v>
      </c>
    </row>
    <row r="386" spans="2:20" ht="22.5" hidden="1" customHeight="1" x14ac:dyDescent="0.15">
      <c r="B386" s="8"/>
      <c r="C386" s="38"/>
      <c r="D386" s="8"/>
      <c r="E386" s="8"/>
      <c r="H386" s="174"/>
      <c r="I386" s="130"/>
      <c r="J386" s="128"/>
      <c r="K386" s="128"/>
      <c r="L386" s="131"/>
      <c r="M386" s="128"/>
      <c r="N386" s="132"/>
      <c r="O386" s="128"/>
      <c r="P386" s="47" t="str">
        <f>IF(COUNTIF($I$4:I386,I386)&gt;1,"重複","")</f>
        <v/>
      </c>
      <c r="T386" s="135">
        <f t="shared" si="5"/>
        <v>0</v>
      </c>
    </row>
    <row r="387" spans="2:20" ht="22.5" hidden="1" customHeight="1" x14ac:dyDescent="0.15">
      <c r="B387" s="8"/>
      <c r="C387" s="37"/>
      <c r="D387" s="8"/>
      <c r="E387" s="8"/>
      <c r="H387" s="174"/>
      <c r="I387" s="130"/>
      <c r="J387" s="128"/>
      <c r="K387" s="128"/>
      <c r="L387" s="131"/>
      <c r="M387" s="128"/>
      <c r="N387" s="132"/>
      <c r="O387" s="128"/>
      <c r="P387" s="47" t="str">
        <f>IF(COUNTIF($I$4:I387,I387)&gt;1,"重複","")</f>
        <v/>
      </c>
      <c r="T387" s="135">
        <f t="shared" si="5"/>
        <v>0</v>
      </c>
    </row>
    <row r="388" spans="2:20" ht="22.5" hidden="1" customHeight="1" x14ac:dyDescent="0.15">
      <c r="B388" s="8"/>
      <c r="C388" s="38"/>
      <c r="D388" s="8"/>
      <c r="E388" s="8"/>
      <c r="H388" s="174"/>
      <c r="I388" s="130"/>
      <c r="J388" s="128"/>
      <c r="K388" s="128"/>
      <c r="L388" s="131"/>
      <c r="M388" s="128"/>
      <c r="N388" s="132"/>
      <c r="O388" s="128"/>
      <c r="P388" s="47" t="str">
        <f>IF(COUNTIF($I$4:I388,I388)&gt;1,"重複","")</f>
        <v/>
      </c>
      <c r="T388" s="135">
        <f t="shared" si="5"/>
        <v>0</v>
      </c>
    </row>
    <row r="389" spans="2:20" ht="22.5" hidden="1" customHeight="1" x14ac:dyDescent="0.15">
      <c r="B389" s="8"/>
      <c r="C389" s="38"/>
      <c r="D389" s="8"/>
      <c r="E389" s="8"/>
      <c r="H389" s="174"/>
      <c r="I389" s="130"/>
      <c r="J389" s="128"/>
      <c r="K389" s="128"/>
      <c r="L389" s="131"/>
      <c r="M389" s="128"/>
      <c r="N389" s="132"/>
      <c r="O389" s="128"/>
      <c r="P389" s="47" t="str">
        <f>IF(COUNTIF($I$4:I389,I389)&gt;1,"重複","")</f>
        <v/>
      </c>
      <c r="Q389" s="47"/>
      <c r="R389" s="47"/>
      <c r="T389" s="135">
        <f t="shared" ref="T389:T452" si="6">IF(OR(S389=1,S389=2),N389,)</f>
        <v>0</v>
      </c>
    </row>
    <row r="390" spans="2:20" ht="22.5" hidden="1" customHeight="1" x14ac:dyDescent="0.15">
      <c r="B390" s="8"/>
      <c r="C390" s="37"/>
      <c r="D390" s="8"/>
      <c r="E390" s="8"/>
      <c r="H390" s="174"/>
      <c r="I390" s="130"/>
      <c r="J390" s="128"/>
      <c r="K390" s="128"/>
      <c r="L390" s="131"/>
      <c r="M390" s="128"/>
      <c r="N390" s="132"/>
      <c r="O390" s="128"/>
      <c r="P390" s="47" t="str">
        <f>IF(COUNTIF($I$4:I390,I390)&gt;1,"重複","")</f>
        <v/>
      </c>
      <c r="Q390" s="47"/>
      <c r="R390" s="47"/>
      <c r="T390" s="135">
        <f t="shared" si="6"/>
        <v>0</v>
      </c>
    </row>
    <row r="391" spans="2:20" ht="22.5" hidden="1" customHeight="1" x14ac:dyDescent="0.15">
      <c r="B391" s="8"/>
      <c r="C391" s="38"/>
      <c r="D391" s="8"/>
      <c r="E391" s="8"/>
      <c r="H391" s="174"/>
      <c r="I391" s="130"/>
      <c r="J391" s="128"/>
      <c r="K391" s="128"/>
      <c r="L391" s="131"/>
      <c r="M391" s="128"/>
      <c r="N391" s="132"/>
      <c r="O391" s="128"/>
      <c r="P391" s="47" t="str">
        <f>IF(COUNTIF($I$4:I391,I391)&gt;1,"重複","")</f>
        <v/>
      </c>
      <c r="T391" s="135">
        <f t="shared" si="6"/>
        <v>0</v>
      </c>
    </row>
    <row r="392" spans="2:20" ht="22.5" hidden="1" customHeight="1" x14ac:dyDescent="0.15">
      <c r="B392" s="8"/>
      <c r="C392" s="37"/>
      <c r="D392" s="8"/>
      <c r="E392" s="8"/>
      <c r="H392" s="174"/>
      <c r="I392" s="137"/>
      <c r="J392" s="128"/>
      <c r="K392" s="128"/>
      <c r="L392" s="131"/>
      <c r="M392" s="128"/>
      <c r="N392" s="132"/>
      <c r="O392" s="128"/>
      <c r="P392" s="47" t="str">
        <f>IF(COUNTIF($I$4:I392,I392)&gt;1,"重複","")</f>
        <v/>
      </c>
      <c r="T392" s="135">
        <f t="shared" si="6"/>
        <v>0</v>
      </c>
    </row>
    <row r="393" spans="2:20" ht="22.5" hidden="1" customHeight="1" x14ac:dyDescent="0.15">
      <c r="B393" s="8"/>
      <c r="C393" s="38"/>
      <c r="D393" s="8"/>
      <c r="E393" s="8"/>
      <c r="H393" s="174"/>
      <c r="I393" s="130"/>
      <c r="J393" s="128"/>
      <c r="K393" s="128"/>
      <c r="L393" s="131"/>
      <c r="M393" s="128"/>
      <c r="N393" s="132"/>
      <c r="O393" s="128"/>
      <c r="P393" s="47" t="str">
        <f>IF(COUNTIF($I$4:I393,I393)&gt;1,"重複","")</f>
        <v/>
      </c>
      <c r="T393" s="135">
        <f t="shared" si="6"/>
        <v>0</v>
      </c>
    </row>
    <row r="394" spans="2:20" ht="22.5" hidden="1" customHeight="1" x14ac:dyDescent="0.15">
      <c r="B394" s="8"/>
      <c r="C394" s="37"/>
      <c r="D394" s="8"/>
      <c r="E394" s="8"/>
      <c r="H394" s="174"/>
      <c r="I394" s="130"/>
      <c r="J394" s="128"/>
      <c r="K394" s="128"/>
      <c r="L394" s="131"/>
      <c r="M394" s="128"/>
      <c r="N394" s="132"/>
      <c r="O394" s="128"/>
      <c r="P394" s="47" t="str">
        <f>IF(COUNTIF($I$4:I394,I394)&gt;1,"重複","")</f>
        <v/>
      </c>
      <c r="T394" s="135">
        <f t="shared" si="6"/>
        <v>0</v>
      </c>
    </row>
    <row r="395" spans="2:20" ht="22.5" hidden="1" customHeight="1" x14ac:dyDescent="0.15">
      <c r="B395" s="8"/>
      <c r="C395" s="38"/>
      <c r="D395" s="8"/>
      <c r="E395" s="8"/>
      <c r="H395" s="174"/>
      <c r="I395" s="130"/>
      <c r="J395" s="128"/>
      <c r="K395" s="128"/>
      <c r="L395" s="131"/>
      <c r="M395" s="128"/>
      <c r="N395" s="132"/>
      <c r="O395" s="128"/>
      <c r="P395" s="47" t="str">
        <f>IF(COUNTIF($I$4:I395,I395)&gt;1,"重複","")</f>
        <v/>
      </c>
      <c r="T395" s="135">
        <f t="shared" si="6"/>
        <v>0</v>
      </c>
    </row>
    <row r="396" spans="2:20" ht="22.5" hidden="1" customHeight="1" x14ac:dyDescent="0.15">
      <c r="B396" s="8"/>
      <c r="C396" s="37"/>
      <c r="D396" s="8"/>
      <c r="E396" s="8"/>
      <c r="H396" s="174"/>
      <c r="I396" s="130"/>
      <c r="J396" s="128"/>
      <c r="K396" s="128"/>
      <c r="L396" s="131"/>
      <c r="M396" s="128"/>
      <c r="N396" s="132"/>
      <c r="O396" s="128"/>
      <c r="P396" s="47" t="str">
        <f>IF(COUNTIF($I$4:I396,I396)&gt;1,"重複","")</f>
        <v/>
      </c>
      <c r="T396" s="135">
        <f t="shared" si="6"/>
        <v>0</v>
      </c>
    </row>
    <row r="397" spans="2:20" ht="22.5" hidden="1" customHeight="1" x14ac:dyDescent="0.15">
      <c r="B397" s="8"/>
      <c r="C397" s="38"/>
      <c r="D397" s="8"/>
      <c r="E397" s="8"/>
      <c r="H397" s="174"/>
      <c r="I397" s="130"/>
      <c r="J397" s="128"/>
      <c r="K397" s="128"/>
      <c r="L397" s="131"/>
      <c r="M397" s="128"/>
      <c r="N397" s="132"/>
      <c r="O397" s="128"/>
      <c r="P397" s="47" t="str">
        <f>IF(COUNTIF($I$4:I397,I397)&gt;1,"重複","")</f>
        <v/>
      </c>
      <c r="T397" s="135">
        <f t="shared" si="6"/>
        <v>0</v>
      </c>
    </row>
    <row r="398" spans="2:20" ht="22.5" hidden="1" customHeight="1" x14ac:dyDescent="0.15">
      <c r="B398" s="8"/>
      <c r="C398" s="37"/>
      <c r="D398" s="8"/>
      <c r="E398" s="8"/>
      <c r="H398" s="174"/>
      <c r="I398" s="130"/>
      <c r="J398" s="128"/>
      <c r="K398" s="128"/>
      <c r="L398" s="131"/>
      <c r="M398" s="128"/>
      <c r="N398" s="132"/>
      <c r="O398" s="128"/>
      <c r="P398" s="47" t="str">
        <f>IF(COUNTIF($I$4:I398,I398)&gt;1,"重複","")</f>
        <v/>
      </c>
      <c r="T398" s="135">
        <f t="shared" si="6"/>
        <v>0</v>
      </c>
    </row>
    <row r="399" spans="2:20" ht="22.5" hidden="1" customHeight="1" x14ac:dyDescent="0.15">
      <c r="B399" s="8"/>
      <c r="C399" s="8"/>
      <c r="D399" s="8"/>
      <c r="E399" s="8"/>
      <c r="H399" s="174"/>
      <c r="I399" s="130"/>
      <c r="J399" s="128"/>
      <c r="K399" s="128"/>
      <c r="L399" s="131"/>
      <c r="M399" s="128"/>
      <c r="N399" s="132"/>
      <c r="O399" s="128"/>
      <c r="P399" s="47" t="str">
        <f>IF(COUNTIF($I$4:I399,I399)&gt;1,"重複","")</f>
        <v/>
      </c>
      <c r="T399" s="135">
        <f t="shared" si="6"/>
        <v>0</v>
      </c>
    </row>
    <row r="400" spans="2:20" ht="22.5" hidden="1" customHeight="1" x14ac:dyDescent="0.15">
      <c r="B400" s="8"/>
      <c r="C400" s="8"/>
      <c r="D400" s="8"/>
      <c r="E400" s="8"/>
      <c r="H400" s="174"/>
      <c r="I400" s="130"/>
      <c r="J400" s="128"/>
      <c r="K400" s="128"/>
      <c r="L400" s="131"/>
      <c r="M400" s="128"/>
      <c r="N400" s="132"/>
      <c r="O400" s="128"/>
      <c r="P400" s="47" t="str">
        <f>IF(COUNTIF($I$4:I400,I400)&gt;1,"重複","")</f>
        <v/>
      </c>
      <c r="T400" s="135">
        <f t="shared" si="6"/>
        <v>0</v>
      </c>
    </row>
    <row r="401" spans="2:20" ht="22.5" hidden="1" customHeight="1" x14ac:dyDescent="0.15">
      <c r="B401" s="8"/>
      <c r="C401" s="8"/>
      <c r="D401" s="8"/>
      <c r="E401" s="8"/>
      <c r="H401" s="174"/>
      <c r="I401" s="130"/>
      <c r="J401" s="128"/>
      <c r="K401" s="128"/>
      <c r="L401" s="131"/>
      <c r="M401" s="128"/>
      <c r="N401" s="132"/>
      <c r="O401" s="128"/>
      <c r="P401" s="47" t="str">
        <f>IF(COUNTIF($I$4:I401,I401)&gt;1,"重複","")</f>
        <v/>
      </c>
      <c r="T401" s="135">
        <f t="shared" si="6"/>
        <v>0</v>
      </c>
    </row>
    <row r="402" spans="2:20" ht="22.5" hidden="1" customHeight="1" x14ac:dyDescent="0.15">
      <c r="B402" s="8"/>
      <c r="C402" s="8"/>
      <c r="D402" s="8"/>
      <c r="E402" s="8"/>
      <c r="H402" s="174"/>
      <c r="I402" s="130"/>
      <c r="J402" s="128"/>
      <c r="K402" s="128"/>
      <c r="L402" s="131"/>
      <c r="M402" s="128"/>
      <c r="N402" s="132"/>
      <c r="O402" s="128"/>
      <c r="P402" s="47" t="str">
        <f>IF(COUNTIF($I$4:I402,I402)&gt;1,"重複","")</f>
        <v/>
      </c>
      <c r="T402" s="135">
        <f t="shared" si="6"/>
        <v>0</v>
      </c>
    </row>
    <row r="403" spans="2:20" ht="22.5" hidden="1" customHeight="1" x14ac:dyDescent="0.15">
      <c r="B403" s="8"/>
      <c r="C403" s="8"/>
      <c r="D403" s="8"/>
      <c r="E403" s="8"/>
      <c r="H403" s="174"/>
      <c r="I403" s="130"/>
      <c r="J403" s="128"/>
      <c r="K403" s="128"/>
      <c r="L403" s="131"/>
      <c r="M403" s="128"/>
      <c r="N403" s="132"/>
      <c r="O403" s="128"/>
      <c r="P403" s="47" t="str">
        <f>IF(COUNTIF($I$4:I403,I403)&gt;1,"重複","")</f>
        <v/>
      </c>
      <c r="T403" s="135">
        <f t="shared" si="6"/>
        <v>0</v>
      </c>
    </row>
    <row r="404" spans="2:20" ht="22.5" hidden="1" customHeight="1" x14ac:dyDescent="0.15">
      <c r="B404" s="8"/>
      <c r="C404" s="8"/>
      <c r="D404" s="8"/>
      <c r="E404" s="8"/>
      <c r="H404" s="174"/>
      <c r="I404" s="130"/>
      <c r="J404" s="128"/>
      <c r="K404" s="128"/>
      <c r="L404" s="131"/>
      <c r="M404" s="128"/>
      <c r="N404" s="132"/>
      <c r="O404" s="128"/>
      <c r="P404" s="47" t="str">
        <f>IF(COUNTIF($I$4:I404,I404)&gt;1,"重複","")</f>
        <v/>
      </c>
      <c r="T404" s="135">
        <f t="shared" si="6"/>
        <v>0</v>
      </c>
    </row>
    <row r="405" spans="2:20" ht="22.5" hidden="1" customHeight="1" x14ac:dyDescent="0.15">
      <c r="B405" s="20"/>
      <c r="C405" s="38"/>
      <c r="D405" s="8"/>
      <c r="E405" s="8"/>
      <c r="H405" s="174"/>
      <c r="I405" s="130"/>
      <c r="J405" s="128"/>
      <c r="K405" s="128"/>
      <c r="L405" s="131"/>
      <c r="M405" s="128"/>
      <c r="N405" s="132"/>
      <c r="O405" s="128"/>
      <c r="P405" s="47" t="str">
        <f>IF(COUNTIF($I$4:I405,I405)&gt;1,"重複","")</f>
        <v/>
      </c>
      <c r="Q405" s="47"/>
      <c r="R405" s="47"/>
      <c r="T405" s="135">
        <f t="shared" si="6"/>
        <v>0</v>
      </c>
    </row>
    <row r="406" spans="2:20" ht="22.5" hidden="1" customHeight="1" x14ac:dyDescent="0.15">
      <c r="B406" s="21"/>
      <c r="C406" s="43"/>
      <c r="D406" s="8"/>
      <c r="E406" s="8"/>
      <c r="H406" s="174"/>
      <c r="I406" s="130"/>
      <c r="J406" s="128"/>
      <c r="K406" s="128"/>
      <c r="L406" s="131"/>
      <c r="M406" s="128"/>
      <c r="N406" s="132"/>
      <c r="O406" s="128"/>
      <c r="P406" s="47" t="str">
        <f>IF(COUNTIF($I$4:I406,I406)&gt;1,"重複","")</f>
        <v/>
      </c>
      <c r="Q406" s="47"/>
      <c r="R406" s="47"/>
      <c r="T406" s="135">
        <f t="shared" si="6"/>
        <v>0</v>
      </c>
    </row>
    <row r="407" spans="2:20" ht="22.5" hidden="1" customHeight="1" x14ac:dyDescent="0.15">
      <c r="B407" s="8"/>
      <c r="C407" s="37"/>
      <c r="D407" s="8"/>
      <c r="E407" s="8"/>
      <c r="H407" s="174"/>
      <c r="I407" s="130"/>
      <c r="J407" s="128"/>
      <c r="K407" s="128"/>
      <c r="L407" s="131"/>
      <c r="M407" s="128"/>
      <c r="N407" s="132"/>
      <c r="O407" s="128"/>
      <c r="P407" s="47" t="str">
        <f>IF(COUNTIF($I$4:I407,I407)&gt;1,"重複","")</f>
        <v/>
      </c>
      <c r="Q407" s="47"/>
      <c r="R407" s="47"/>
      <c r="T407" s="135">
        <f t="shared" si="6"/>
        <v>0</v>
      </c>
    </row>
    <row r="408" spans="2:20" ht="22.5" hidden="1" customHeight="1" x14ac:dyDescent="0.15">
      <c r="B408" s="8"/>
      <c r="C408" s="38"/>
      <c r="D408" s="8"/>
      <c r="E408" s="8"/>
      <c r="H408" s="174"/>
      <c r="I408" s="130"/>
      <c r="J408" s="128"/>
      <c r="K408" s="128"/>
      <c r="L408" s="131"/>
      <c r="M408" s="128"/>
      <c r="N408" s="132"/>
      <c r="O408" s="128"/>
      <c r="P408" s="47" t="str">
        <f>IF(COUNTIF($I$4:I408,I408)&gt;1,"重複","")</f>
        <v/>
      </c>
      <c r="Q408" s="47"/>
      <c r="R408" s="47"/>
      <c r="T408" s="135">
        <f t="shared" si="6"/>
        <v>0</v>
      </c>
    </row>
    <row r="409" spans="2:20" ht="22.5" hidden="1" customHeight="1" x14ac:dyDescent="0.15">
      <c r="B409" s="8"/>
      <c r="C409" s="37"/>
      <c r="D409" s="8"/>
      <c r="E409" s="8"/>
      <c r="H409" s="174"/>
      <c r="I409" s="130"/>
      <c r="J409" s="128"/>
      <c r="K409" s="128"/>
      <c r="L409" s="131"/>
      <c r="M409" s="128"/>
      <c r="N409" s="132"/>
      <c r="O409" s="128"/>
      <c r="P409" s="47" t="str">
        <f>IF(COUNTIF($I$4:I409,I409)&gt;1,"重複","")</f>
        <v/>
      </c>
      <c r="T409" s="135">
        <f t="shared" si="6"/>
        <v>0</v>
      </c>
    </row>
    <row r="410" spans="2:20" ht="22.5" hidden="1" customHeight="1" x14ac:dyDescent="0.15">
      <c r="B410" s="8"/>
      <c r="C410" s="38"/>
      <c r="D410" s="8"/>
      <c r="E410" s="8"/>
      <c r="H410" s="174"/>
      <c r="I410" s="130"/>
      <c r="J410" s="128"/>
      <c r="K410" s="128"/>
      <c r="L410" s="131"/>
      <c r="M410" s="128"/>
      <c r="N410" s="132"/>
      <c r="O410" s="128"/>
      <c r="P410" s="47" t="str">
        <f>IF(COUNTIF($I$4:I410,I410)&gt;1,"重複","")</f>
        <v/>
      </c>
      <c r="T410" s="135">
        <f t="shared" si="6"/>
        <v>0</v>
      </c>
    </row>
    <row r="411" spans="2:20" ht="22.5" hidden="1" customHeight="1" x14ac:dyDescent="0.15">
      <c r="B411" s="8"/>
      <c r="C411" s="8"/>
      <c r="D411" s="8"/>
      <c r="E411" s="8"/>
      <c r="H411" s="174"/>
      <c r="I411" s="130"/>
      <c r="J411" s="128"/>
      <c r="K411" s="128"/>
      <c r="L411" s="131"/>
      <c r="M411" s="128"/>
      <c r="N411" s="132"/>
      <c r="O411" s="128"/>
      <c r="P411" s="47" t="str">
        <f>IF(COUNTIF($I$4:I411,I411)&gt;1,"重複","")</f>
        <v/>
      </c>
      <c r="T411" s="135">
        <f t="shared" si="6"/>
        <v>0</v>
      </c>
    </row>
    <row r="412" spans="2:20" ht="22.5" hidden="1" customHeight="1" x14ac:dyDescent="0.15">
      <c r="B412" s="8"/>
      <c r="C412" s="8"/>
      <c r="D412" s="8"/>
      <c r="E412" s="8"/>
      <c r="H412" s="174"/>
      <c r="I412" s="130"/>
      <c r="J412" s="128"/>
      <c r="K412" s="128"/>
      <c r="L412" s="131"/>
      <c r="M412" s="128"/>
      <c r="N412" s="132"/>
      <c r="O412" s="128"/>
      <c r="P412" s="47" t="str">
        <f>IF(COUNTIF($I$4:I412,I412)&gt;1,"重複","")</f>
        <v/>
      </c>
      <c r="T412" s="135">
        <f t="shared" si="6"/>
        <v>0</v>
      </c>
    </row>
    <row r="413" spans="2:20" ht="22.5" hidden="1" customHeight="1" x14ac:dyDescent="0.15">
      <c r="B413" s="8"/>
      <c r="C413" s="8"/>
      <c r="D413" s="8"/>
      <c r="E413" s="8"/>
      <c r="H413" s="174"/>
      <c r="I413" s="130"/>
      <c r="J413" s="128"/>
      <c r="K413" s="128"/>
      <c r="L413" s="131"/>
      <c r="M413" s="128"/>
      <c r="N413" s="132"/>
      <c r="O413" s="128"/>
      <c r="P413" s="47" t="str">
        <f>IF(COUNTIF($I$4:I413,I413)&gt;1,"重複","")</f>
        <v/>
      </c>
      <c r="T413" s="135">
        <f t="shared" si="6"/>
        <v>0</v>
      </c>
    </row>
    <row r="414" spans="2:20" ht="22.5" hidden="1" customHeight="1" x14ac:dyDescent="0.15">
      <c r="B414" s="8"/>
      <c r="C414" s="8"/>
      <c r="D414" s="8"/>
      <c r="E414" s="8"/>
      <c r="H414" s="174"/>
      <c r="I414" s="130"/>
      <c r="J414" s="128"/>
      <c r="K414" s="128"/>
      <c r="L414" s="131"/>
      <c r="M414" s="128"/>
      <c r="N414" s="132"/>
      <c r="O414" s="128"/>
      <c r="P414" s="47" t="str">
        <f>IF(COUNTIF($I$4:I414,I414)&gt;1,"重複","")</f>
        <v/>
      </c>
      <c r="T414" s="135">
        <f t="shared" si="6"/>
        <v>0</v>
      </c>
    </row>
    <row r="415" spans="2:20" ht="22.5" hidden="1" customHeight="1" x14ac:dyDescent="0.15">
      <c r="B415" s="8"/>
      <c r="C415" s="8"/>
      <c r="D415" s="8"/>
      <c r="E415" s="8"/>
      <c r="H415" s="174"/>
      <c r="I415" s="130"/>
      <c r="J415" s="128"/>
      <c r="K415" s="128"/>
      <c r="L415" s="131"/>
      <c r="M415" s="128"/>
      <c r="N415" s="132"/>
      <c r="O415" s="128"/>
      <c r="P415" s="47" t="str">
        <f>IF(COUNTIF($I$4:I415,I415)&gt;1,"重複","")</f>
        <v/>
      </c>
      <c r="T415" s="135">
        <f t="shared" si="6"/>
        <v>0</v>
      </c>
    </row>
    <row r="416" spans="2:20" ht="22.5" hidden="1" customHeight="1" x14ac:dyDescent="0.15">
      <c r="B416" s="8"/>
      <c r="C416" s="8"/>
      <c r="D416" s="8"/>
      <c r="E416" s="8"/>
      <c r="H416" s="174"/>
      <c r="I416" s="130"/>
      <c r="J416" s="128"/>
      <c r="K416" s="128"/>
      <c r="L416" s="131"/>
      <c r="M416" s="128"/>
      <c r="N416" s="132"/>
      <c r="O416" s="128"/>
      <c r="P416" s="47" t="str">
        <f>IF(COUNTIF($I$4:I416,I416)&gt;1,"重複","")</f>
        <v/>
      </c>
      <c r="T416" s="135">
        <f t="shared" si="6"/>
        <v>0</v>
      </c>
    </row>
    <row r="417" spans="2:20" ht="22.5" hidden="1" customHeight="1" x14ac:dyDescent="0.15">
      <c r="B417" s="8"/>
      <c r="C417" s="8"/>
      <c r="D417" s="8"/>
      <c r="E417" s="8"/>
      <c r="H417" s="174"/>
      <c r="I417" s="130"/>
      <c r="J417" s="128"/>
      <c r="K417" s="128"/>
      <c r="L417" s="131"/>
      <c r="M417" s="128"/>
      <c r="N417" s="132"/>
      <c r="O417" s="128"/>
      <c r="P417" s="47" t="str">
        <f>IF(COUNTIF($I$4:I417,I417)&gt;1,"重複","")</f>
        <v/>
      </c>
      <c r="T417" s="135">
        <f t="shared" si="6"/>
        <v>0</v>
      </c>
    </row>
    <row r="418" spans="2:20" ht="22.5" hidden="1" customHeight="1" x14ac:dyDescent="0.15">
      <c r="B418" s="8"/>
      <c r="C418" s="8"/>
      <c r="D418" s="8"/>
      <c r="E418" s="8"/>
      <c r="H418" s="174"/>
      <c r="I418" s="130"/>
      <c r="J418" s="128"/>
      <c r="K418" s="128"/>
      <c r="L418" s="131"/>
      <c r="M418" s="128"/>
      <c r="N418" s="132"/>
      <c r="O418" s="128"/>
      <c r="P418" s="47" t="str">
        <f>IF(COUNTIF($I$4:I418,I418)&gt;1,"重複","")</f>
        <v/>
      </c>
      <c r="T418" s="135">
        <f t="shared" si="6"/>
        <v>0</v>
      </c>
    </row>
    <row r="419" spans="2:20" ht="22.5" hidden="1" customHeight="1" x14ac:dyDescent="0.15">
      <c r="B419" s="8"/>
      <c r="C419" s="8"/>
      <c r="D419" s="8"/>
      <c r="E419" s="8"/>
      <c r="H419" s="174"/>
      <c r="I419" s="130"/>
      <c r="J419" s="128"/>
      <c r="K419" s="128"/>
      <c r="L419" s="131"/>
      <c r="M419" s="128"/>
      <c r="N419" s="132"/>
      <c r="O419" s="128"/>
      <c r="P419" s="47" t="str">
        <f>IF(COUNTIF($I$4:I419,I419)&gt;1,"重複","")</f>
        <v/>
      </c>
      <c r="T419" s="135">
        <f t="shared" si="6"/>
        <v>0</v>
      </c>
    </row>
    <row r="420" spans="2:20" ht="22.5" hidden="1" customHeight="1" x14ac:dyDescent="0.15">
      <c r="B420" s="8"/>
      <c r="C420" s="8"/>
      <c r="D420" s="8"/>
      <c r="E420" s="8"/>
      <c r="H420" s="174"/>
      <c r="I420" s="130"/>
      <c r="J420" s="128"/>
      <c r="K420" s="128"/>
      <c r="L420" s="131"/>
      <c r="M420" s="128"/>
      <c r="N420" s="132"/>
      <c r="O420" s="128"/>
      <c r="P420" s="47" t="str">
        <f>IF(COUNTIF($I$4:I420,I420)&gt;1,"重複","")</f>
        <v/>
      </c>
      <c r="T420" s="135">
        <f t="shared" si="6"/>
        <v>0</v>
      </c>
    </row>
    <row r="421" spans="2:20" ht="22.5" hidden="1" customHeight="1" x14ac:dyDescent="0.15">
      <c r="B421" s="8"/>
      <c r="C421" s="8"/>
      <c r="D421" s="8"/>
      <c r="E421" s="8"/>
      <c r="H421" s="174"/>
      <c r="I421" s="130"/>
      <c r="J421" s="128"/>
      <c r="K421" s="128"/>
      <c r="L421" s="131"/>
      <c r="M421" s="128"/>
      <c r="N421" s="132"/>
      <c r="O421" s="128"/>
      <c r="P421" s="47" t="str">
        <f>IF(COUNTIF($I$4:I421,I421)&gt;1,"重複","")</f>
        <v/>
      </c>
      <c r="T421" s="135">
        <f t="shared" si="6"/>
        <v>0</v>
      </c>
    </row>
    <row r="422" spans="2:20" ht="22.5" hidden="1" customHeight="1" x14ac:dyDescent="0.15">
      <c r="B422" s="8"/>
      <c r="C422" s="8"/>
      <c r="D422" s="8"/>
      <c r="E422" s="8"/>
      <c r="H422" s="174"/>
      <c r="I422" s="130"/>
      <c r="J422" s="128"/>
      <c r="K422" s="128"/>
      <c r="L422" s="131"/>
      <c r="M422" s="128"/>
      <c r="N422" s="132"/>
      <c r="O422" s="128"/>
      <c r="P422" s="47" t="str">
        <f>IF(COUNTIF($I$4:I422,I422)&gt;1,"重複","")</f>
        <v/>
      </c>
      <c r="T422" s="135">
        <f t="shared" si="6"/>
        <v>0</v>
      </c>
    </row>
    <row r="423" spans="2:20" ht="22.5" hidden="1" customHeight="1" x14ac:dyDescent="0.15">
      <c r="B423" s="8"/>
      <c r="C423" s="8"/>
      <c r="D423" s="8"/>
      <c r="E423" s="8"/>
      <c r="H423" s="174"/>
      <c r="I423" s="130"/>
      <c r="J423" s="128"/>
      <c r="K423" s="128"/>
      <c r="L423" s="131"/>
      <c r="M423" s="128"/>
      <c r="N423" s="132"/>
      <c r="O423" s="128"/>
      <c r="P423" s="47" t="str">
        <f>IF(COUNTIF($I$4:I423,I423)&gt;1,"重複","")</f>
        <v/>
      </c>
      <c r="T423" s="135">
        <f t="shared" si="6"/>
        <v>0</v>
      </c>
    </row>
    <row r="424" spans="2:20" ht="22.5" hidden="1" customHeight="1" x14ac:dyDescent="0.15">
      <c r="B424" s="8"/>
      <c r="C424" s="37"/>
      <c r="D424" s="136"/>
      <c r="E424" s="8"/>
      <c r="H424" s="174"/>
      <c r="I424" s="130"/>
      <c r="J424" s="128"/>
      <c r="K424" s="128"/>
      <c r="L424" s="131"/>
      <c r="M424" s="128"/>
      <c r="N424" s="132"/>
      <c r="O424" s="128"/>
      <c r="P424" s="47" t="str">
        <f>IF(COUNTIF($I$4:I424,I424)&gt;1,"重複","")</f>
        <v/>
      </c>
      <c r="T424" s="135">
        <f t="shared" si="6"/>
        <v>0</v>
      </c>
    </row>
    <row r="425" spans="2:20" ht="22.5" hidden="1" customHeight="1" x14ac:dyDescent="0.15">
      <c r="B425" s="8"/>
      <c r="C425" s="37"/>
      <c r="D425" s="8"/>
      <c r="E425" s="8"/>
      <c r="H425" s="174"/>
      <c r="I425" s="130"/>
      <c r="J425" s="128"/>
      <c r="K425" s="128"/>
      <c r="L425" s="131"/>
      <c r="M425" s="128"/>
      <c r="N425" s="132"/>
      <c r="O425" s="128"/>
      <c r="P425" s="47" t="str">
        <f>IF(COUNTIF($I$4:I425,I425)&gt;1,"重複","")</f>
        <v/>
      </c>
      <c r="T425" s="135">
        <f t="shared" si="6"/>
        <v>0</v>
      </c>
    </row>
    <row r="426" spans="2:20" ht="22.5" hidden="1" customHeight="1" x14ac:dyDescent="0.15">
      <c r="B426" s="8"/>
      <c r="C426" s="37"/>
      <c r="D426" s="8"/>
      <c r="E426" s="8"/>
      <c r="H426" s="174"/>
      <c r="I426" s="130"/>
      <c r="J426" s="128"/>
      <c r="K426" s="128"/>
      <c r="L426" s="131"/>
      <c r="M426" s="128"/>
      <c r="N426" s="132"/>
      <c r="O426" s="128"/>
      <c r="P426" s="47" t="str">
        <f>IF(COUNTIF($I$4:I426,I426)&gt;1,"重複","")</f>
        <v/>
      </c>
      <c r="T426" s="135">
        <f t="shared" si="6"/>
        <v>0</v>
      </c>
    </row>
    <row r="427" spans="2:20" ht="22.5" hidden="1" customHeight="1" x14ac:dyDescent="0.15">
      <c r="B427" s="8"/>
      <c r="C427" s="37"/>
      <c r="D427" s="8"/>
      <c r="E427" s="8"/>
      <c r="H427" s="174"/>
      <c r="I427" s="130"/>
      <c r="J427" s="128"/>
      <c r="K427" s="128"/>
      <c r="L427" s="131"/>
      <c r="M427" s="128"/>
      <c r="N427" s="132"/>
      <c r="O427" s="128"/>
      <c r="P427" s="47" t="str">
        <f>IF(COUNTIF($I$4:I427,I427)&gt;1,"重複","")</f>
        <v/>
      </c>
      <c r="T427" s="135">
        <f t="shared" si="6"/>
        <v>0</v>
      </c>
    </row>
    <row r="428" spans="2:20" ht="22.5" hidden="1" customHeight="1" x14ac:dyDescent="0.15">
      <c r="B428" s="8"/>
      <c r="C428" s="37"/>
      <c r="D428" s="8"/>
      <c r="E428" s="8"/>
      <c r="H428" s="174"/>
      <c r="I428" s="130"/>
      <c r="J428" s="128"/>
      <c r="K428" s="128"/>
      <c r="L428" s="131"/>
      <c r="M428" s="128"/>
      <c r="N428" s="132"/>
      <c r="O428" s="128"/>
      <c r="P428" s="47" t="str">
        <f>IF(COUNTIF($I$4:I428,I428)&gt;1,"重複","")</f>
        <v/>
      </c>
      <c r="T428" s="135">
        <f t="shared" si="6"/>
        <v>0</v>
      </c>
    </row>
    <row r="429" spans="2:20" ht="22.5" hidden="1" customHeight="1" x14ac:dyDescent="0.15">
      <c r="B429" s="8"/>
      <c r="C429" s="37"/>
      <c r="D429" s="8"/>
      <c r="E429" s="8"/>
      <c r="H429" s="174"/>
      <c r="I429" s="137"/>
      <c r="J429" s="128"/>
      <c r="K429" s="128"/>
      <c r="L429" s="131"/>
      <c r="M429" s="128"/>
      <c r="N429" s="132"/>
      <c r="O429" s="128"/>
      <c r="P429" s="47" t="str">
        <f>IF(COUNTIF($I$4:I429,I429)&gt;1,"重複","")</f>
        <v/>
      </c>
      <c r="T429" s="135">
        <f t="shared" si="6"/>
        <v>0</v>
      </c>
    </row>
    <row r="430" spans="2:20" ht="22.5" hidden="1" customHeight="1" x14ac:dyDescent="0.15">
      <c r="B430" s="8"/>
      <c r="C430" s="37"/>
      <c r="D430" s="8"/>
      <c r="E430" s="8"/>
      <c r="H430" s="174"/>
      <c r="I430" s="130"/>
      <c r="J430" s="128"/>
      <c r="K430" s="128"/>
      <c r="L430" s="131"/>
      <c r="M430" s="128"/>
      <c r="N430" s="132"/>
      <c r="O430" s="128"/>
      <c r="P430" s="47" t="str">
        <f>IF(COUNTIF($I$4:I430,I430)&gt;1,"重複","")</f>
        <v/>
      </c>
      <c r="T430" s="135">
        <f t="shared" si="6"/>
        <v>0</v>
      </c>
    </row>
    <row r="431" spans="2:20" ht="22.5" hidden="1" customHeight="1" x14ac:dyDescent="0.15">
      <c r="B431" s="8"/>
      <c r="C431" s="37"/>
      <c r="D431" s="8"/>
      <c r="E431" s="8"/>
      <c r="H431" s="174"/>
      <c r="I431" s="137"/>
      <c r="J431" s="128"/>
      <c r="K431" s="128"/>
      <c r="L431" s="131"/>
      <c r="M431" s="128"/>
      <c r="N431" s="132"/>
      <c r="O431" s="128"/>
      <c r="P431" s="47" t="str">
        <f>IF(COUNTIF($I$4:I431,I431)&gt;1,"重複","")</f>
        <v/>
      </c>
      <c r="T431" s="135">
        <f t="shared" si="6"/>
        <v>0</v>
      </c>
    </row>
    <row r="432" spans="2:20" ht="22.5" hidden="1" customHeight="1" x14ac:dyDescent="0.15">
      <c r="B432" s="8"/>
      <c r="C432" s="37"/>
      <c r="D432" s="8"/>
      <c r="E432" s="8"/>
      <c r="H432" s="174"/>
      <c r="I432" s="130"/>
      <c r="J432" s="128"/>
      <c r="K432" s="128"/>
      <c r="L432" s="131"/>
      <c r="M432" s="128"/>
      <c r="N432" s="132"/>
      <c r="O432" s="128"/>
      <c r="P432" s="47" t="str">
        <f>IF(COUNTIF($I$4:I432,I432)&gt;1,"重複","")</f>
        <v/>
      </c>
      <c r="T432" s="135">
        <f t="shared" si="6"/>
        <v>0</v>
      </c>
    </row>
    <row r="433" spans="2:20" ht="22.5" hidden="1" customHeight="1" x14ac:dyDescent="0.15">
      <c r="B433" s="8"/>
      <c r="C433" s="37"/>
      <c r="D433" s="8"/>
      <c r="E433" s="8"/>
      <c r="H433" s="174"/>
      <c r="I433" s="130"/>
      <c r="J433" s="128"/>
      <c r="K433" s="128"/>
      <c r="L433" s="131"/>
      <c r="M433" s="128"/>
      <c r="N433" s="132"/>
      <c r="O433" s="128"/>
      <c r="P433" s="47" t="str">
        <f>IF(COUNTIF($I$4:I433,I433)&gt;1,"重複","")</f>
        <v/>
      </c>
      <c r="T433" s="135">
        <f t="shared" si="6"/>
        <v>0</v>
      </c>
    </row>
    <row r="434" spans="2:20" ht="22.5" hidden="1" customHeight="1" x14ac:dyDescent="0.15">
      <c r="B434" s="8"/>
      <c r="C434" s="37"/>
      <c r="D434" s="8"/>
      <c r="E434" s="8"/>
      <c r="H434" s="174"/>
      <c r="I434" s="130"/>
      <c r="J434" s="128"/>
      <c r="K434" s="128"/>
      <c r="L434" s="131"/>
      <c r="M434" s="128"/>
      <c r="N434" s="132"/>
      <c r="O434" s="128"/>
      <c r="P434" s="47" t="str">
        <f>IF(COUNTIF($I$4:I434,I434)&gt;1,"重複","")</f>
        <v/>
      </c>
      <c r="T434" s="135">
        <f t="shared" si="6"/>
        <v>0</v>
      </c>
    </row>
    <row r="435" spans="2:20" ht="22.5" hidden="1" customHeight="1" x14ac:dyDescent="0.15">
      <c r="B435" s="20"/>
      <c r="C435" s="38"/>
      <c r="D435" s="8"/>
      <c r="E435" s="8"/>
      <c r="H435" s="174"/>
      <c r="I435" s="137"/>
      <c r="J435" s="128"/>
      <c r="K435" s="128"/>
      <c r="L435" s="131"/>
      <c r="M435" s="128"/>
      <c r="N435" s="132"/>
      <c r="O435" s="128"/>
      <c r="P435" s="47" t="str">
        <f>IF(COUNTIF($I$4:I435,I435)&gt;1,"重複","")</f>
        <v/>
      </c>
      <c r="T435" s="135">
        <f t="shared" si="6"/>
        <v>0</v>
      </c>
    </row>
    <row r="436" spans="2:20" ht="22.5" hidden="1" customHeight="1" x14ac:dyDescent="0.15">
      <c r="B436" s="20"/>
      <c r="C436" s="38"/>
      <c r="D436" s="20"/>
      <c r="E436" s="8"/>
      <c r="H436" s="174"/>
      <c r="I436" s="130"/>
      <c r="J436" s="128"/>
      <c r="K436" s="128"/>
      <c r="L436" s="131"/>
      <c r="M436" s="128"/>
      <c r="N436" s="132"/>
      <c r="O436" s="128"/>
      <c r="P436" s="47" t="str">
        <f>IF(COUNTIF($I$4:I436,I436)&gt;1,"重複","")</f>
        <v/>
      </c>
      <c r="T436" s="135">
        <f t="shared" si="6"/>
        <v>0</v>
      </c>
    </row>
    <row r="437" spans="2:20" ht="22.5" hidden="1" customHeight="1" x14ac:dyDescent="0.15">
      <c r="B437" s="20"/>
      <c r="C437" s="38"/>
      <c r="D437" s="20"/>
      <c r="E437" s="8"/>
      <c r="H437" s="174"/>
      <c r="I437" s="137"/>
      <c r="J437" s="128"/>
      <c r="K437" s="128"/>
      <c r="L437" s="131"/>
      <c r="M437" s="128"/>
      <c r="N437" s="132"/>
      <c r="O437" s="128"/>
      <c r="P437" s="47" t="str">
        <f>IF(COUNTIF($I$4:I437,I437)&gt;1,"重複","")</f>
        <v/>
      </c>
      <c r="T437" s="135">
        <f t="shared" si="6"/>
        <v>0</v>
      </c>
    </row>
    <row r="438" spans="2:20" ht="22.5" hidden="1" customHeight="1" x14ac:dyDescent="0.15">
      <c r="B438" s="8"/>
      <c r="C438" s="38"/>
      <c r="D438" s="8"/>
      <c r="E438" s="8"/>
      <c r="H438" s="174"/>
      <c r="I438" s="130"/>
      <c r="J438" s="128"/>
      <c r="K438" s="128"/>
      <c r="L438" s="131"/>
      <c r="M438" s="128"/>
      <c r="N438" s="132"/>
      <c r="O438" s="128"/>
      <c r="P438" s="47" t="str">
        <f>IF(COUNTIF($I$4:I438,I438)&gt;1,"重複","")</f>
        <v/>
      </c>
      <c r="T438" s="135">
        <f t="shared" si="6"/>
        <v>0</v>
      </c>
    </row>
    <row r="439" spans="2:20" ht="22.5" hidden="1" customHeight="1" x14ac:dyDescent="0.15">
      <c r="B439" s="8"/>
      <c r="C439" s="38"/>
      <c r="D439" s="8"/>
      <c r="E439" s="8"/>
      <c r="H439" s="174"/>
      <c r="I439" s="137"/>
      <c r="J439" s="128"/>
      <c r="K439" s="128"/>
      <c r="L439" s="131"/>
      <c r="M439" s="128"/>
      <c r="N439" s="132"/>
      <c r="O439" s="128"/>
      <c r="P439" s="47" t="str">
        <f>IF(COUNTIF($I$4:I439,I439)&gt;1,"重複","")</f>
        <v/>
      </c>
      <c r="T439" s="135">
        <f t="shared" si="6"/>
        <v>0</v>
      </c>
    </row>
    <row r="440" spans="2:20" ht="22.5" hidden="1" customHeight="1" x14ac:dyDescent="0.15">
      <c r="B440" s="8"/>
      <c r="C440" s="37"/>
      <c r="D440" s="8"/>
      <c r="E440" s="8"/>
      <c r="H440" s="174"/>
      <c r="I440" s="137"/>
      <c r="J440" s="128"/>
      <c r="K440" s="128"/>
      <c r="L440" s="131"/>
      <c r="M440" s="128"/>
      <c r="N440" s="132"/>
      <c r="O440" s="128"/>
      <c r="P440" s="47" t="str">
        <f>IF(COUNTIF($I$4:I440,I440)&gt;1,"重複","")</f>
        <v/>
      </c>
      <c r="T440" s="135">
        <f t="shared" si="6"/>
        <v>0</v>
      </c>
    </row>
    <row r="441" spans="2:20" ht="22.5" hidden="1" customHeight="1" x14ac:dyDescent="0.15">
      <c r="B441" s="8"/>
      <c r="C441" s="38"/>
      <c r="D441" s="8"/>
      <c r="E441" s="8"/>
      <c r="H441" s="174"/>
      <c r="I441" s="130"/>
      <c r="J441" s="128"/>
      <c r="K441" s="128"/>
      <c r="L441" s="131"/>
      <c r="M441" s="128"/>
      <c r="N441" s="132"/>
      <c r="O441" s="128"/>
      <c r="P441" s="47" t="str">
        <f>IF(COUNTIF($I$4:I441,I441)&gt;1,"重複","")</f>
        <v/>
      </c>
      <c r="T441" s="135">
        <f t="shared" si="6"/>
        <v>0</v>
      </c>
    </row>
    <row r="442" spans="2:20" ht="22.5" hidden="1" customHeight="1" x14ac:dyDescent="0.15">
      <c r="B442" s="8"/>
      <c r="C442" s="37"/>
      <c r="D442" s="8"/>
      <c r="E442" s="8"/>
      <c r="H442" s="174"/>
      <c r="I442" s="130"/>
      <c r="J442" s="128"/>
      <c r="K442" s="128"/>
      <c r="L442" s="131"/>
      <c r="M442" s="128"/>
      <c r="N442" s="132"/>
      <c r="O442" s="128"/>
      <c r="P442" s="47" t="str">
        <f>IF(COUNTIF($I$4:I442,I442)&gt;1,"重複","")</f>
        <v/>
      </c>
      <c r="T442" s="135">
        <f t="shared" si="6"/>
        <v>0</v>
      </c>
    </row>
    <row r="443" spans="2:20" ht="22.5" hidden="1" customHeight="1" x14ac:dyDescent="0.15">
      <c r="B443" s="8"/>
      <c r="C443" s="38"/>
      <c r="D443" s="8"/>
      <c r="E443" s="8"/>
      <c r="H443" s="174"/>
      <c r="I443" s="130"/>
      <c r="J443" s="128"/>
      <c r="K443" s="128"/>
      <c r="L443" s="131"/>
      <c r="M443" s="128"/>
      <c r="N443" s="132"/>
      <c r="O443" s="128"/>
      <c r="P443" s="47" t="str">
        <f>IF(COUNTIF($I$4:I443,I443)&gt;1,"重複","")</f>
        <v/>
      </c>
      <c r="T443" s="135">
        <f t="shared" si="6"/>
        <v>0</v>
      </c>
    </row>
    <row r="444" spans="2:20" ht="22.5" hidden="1" customHeight="1" x14ac:dyDescent="0.15">
      <c r="B444" s="8"/>
      <c r="C444" s="37"/>
      <c r="D444" s="8"/>
      <c r="E444" s="8"/>
      <c r="H444" s="174"/>
      <c r="I444" s="130"/>
      <c r="J444" s="128"/>
      <c r="K444" s="128"/>
      <c r="L444" s="131"/>
      <c r="M444" s="128"/>
      <c r="N444" s="132"/>
      <c r="O444" s="128"/>
      <c r="P444" s="47" t="str">
        <f>IF(COUNTIF($I$4:I444,I444)&gt;1,"重複","")</f>
        <v/>
      </c>
      <c r="T444" s="135">
        <f t="shared" si="6"/>
        <v>0</v>
      </c>
    </row>
    <row r="445" spans="2:20" ht="22.5" hidden="1" customHeight="1" x14ac:dyDescent="0.15">
      <c r="B445" s="8"/>
      <c r="C445" s="38"/>
      <c r="D445" s="8"/>
      <c r="E445" s="8"/>
      <c r="H445" s="174"/>
      <c r="I445" s="130"/>
      <c r="J445" s="128"/>
      <c r="K445" s="128"/>
      <c r="L445" s="131"/>
      <c r="M445" s="128"/>
      <c r="N445" s="132"/>
      <c r="O445" s="128"/>
      <c r="P445" s="47" t="str">
        <f>IF(COUNTIF($I$4:I445,I445)&gt;1,"重複","")</f>
        <v/>
      </c>
      <c r="T445" s="135">
        <f t="shared" si="6"/>
        <v>0</v>
      </c>
    </row>
    <row r="446" spans="2:20" ht="22.5" hidden="1" customHeight="1" x14ac:dyDescent="0.15">
      <c r="B446" s="8"/>
      <c r="C446" s="37"/>
      <c r="D446" s="8"/>
      <c r="E446" s="8"/>
      <c r="H446" s="174"/>
      <c r="I446" s="137"/>
      <c r="J446" s="128"/>
      <c r="K446" s="128"/>
      <c r="L446" s="131"/>
      <c r="M446" s="128"/>
      <c r="N446" s="132"/>
      <c r="O446" s="128"/>
      <c r="P446" s="47" t="str">
        <f>IF(COUNTIF($I$4:I446,I446)&gt;1,"重複","")</f>
        <v/>
      </c>
      <c r="T446" s="135">
        <f t="shared" si="6"/>
        <v>0</v>
      </c>
    </row>
    <row r="447" spans="2:20" ht="22.5" hidden="1" customHeight="1" x14ac:dyDescent="0.15">
      <c r="B447" s="8"/>
      <c r="C447" s="38"/>
      <c r="D447" s="8"/>
      <c r="E447" s="8"/>
      <c r="H447" s="174"/>
      <c r="I447" s="137"/>
      <c r="J447" s="128"/>
      <c r="K447" s="128"/>
      <c r="L447" s="131"/>
      <c r="M447" s="128"/>
      <c r="N447" s="132"/>
      <c r="O447" s="128"/>
      <c r="P447" s="47" t="str">
        <f>IF(COUNTIF($I$4:I447,I447)&gt;1,"重複","")</f>
        <v/>
      </c>
      <c r="T447" s="135">
        <f t="shared" si="6"/>
        <v>0</v>
      </c>
    </row>
    <row r="448" spans="2:20" ht="22.5" hidden="1" customHeight="1" x14ac:dyDescent="0.15">
      <c r="B448" s="8"/>
      <c r="C448" s="37"/>
      <c r="D448" s="8"/>
      <c r="E448" s="8"/>
      <c r="H448" s="174"/>
      <c r="I448" s="130"/>
      <c r="J448" s="128"/>
      <c r="K448" s="128"/>
      <c r="L448" s="131"/>
      <c r="M448" s="128"/>
      <c r="N448" s="132"/>
      <c r="O448" s="128"/>
      <c r="P448" s="47" t="str">
        <f>IF(COUNTIF($I$4:I448,I448)&gt;1,"重複","")</f>
        <v/>
      </c>
      <c r="T448" s="135">
        <f t="shared" si="6"/>
        <v>0</v>
      </c>
    </row>
    <row r="449" spans="2:20" ht="22.5" hidden="1" customHeight="1" x14ac:dyDescent="0.15">
      <c r="B449" s="8"/>
      <c r="C449" s="38"/>
      <c r="D449" s="8"/>
      <c r="E449" s="8"/>
      <c r="H449" s="174"/>
      <c r="I449" s="130"/>
      <c r="J449" s="128"/>
      <c r="K449" s="128"/>
      <c r="L449" s="131"/>
      <c r="M449" s="128"/>
      <c r="N449" s="132"/>
      <c r="O449" s="128"/>
      <c r="P449" s="47" t="str">
        <f>IF(COUNTIF($I$4:I449,I449)&gt;1,"重複","")</f>
        <v/>
      </c>
      <c r="T449" s="135">
        <f t="shared" si="6"/>
        <v>0</v>
      </c>
    </row>
    <row r="450" spans="2:20" ht="22.5" hidden="1" customHeight="1" x14ac:dyDescent="0.15">
      <c r="B450" s="8"/>
      <c r="C450" s="37"/>
      <c r="D450" s="8"/>
      <c r="E450" s="8"/>
      <c r="H450" s="174"/>
      <c r="I450" s="130"/>
      <c r="J450" s="128"/>
      <c r="K450" s="128"/>
      <c r="L450" s="131"/>
      <c r="M450" s="128"/>
      <c r="N450" s="132"/>
      <c r="O450" s="128"/>
      <c r="P450" s="47" t="str">
        <f>IF(COUNTIF($I$4:I450,I450)&gt;1,"重複","")</f>
        <v/>
      </c>
      <c r="T450" s="135">
        <f t="shared" si="6"/>
        <v>0</v>
      </c>
    </row>
    <row r="451" spans="2:20" ht="22.5" hidden="1" customHeight="1" x14ac:dyDescent="0.15">
      <c r="B451" s="8"/>
      <c r="C451" s="37"/>
      <c r="D451" s="8"/>
      <c r="E451" s="8"/>
      <c r="H451" s="174"/>
      <c r="I451" s="130"/>
      <c r="J451" s="128"/>
      <c r="K451" s="128"/>
      <c r="L451" s="131"/>
      <c r="M451" s="128"/>
      <c r="N451" s="132"/>
      <c r="O451" s="128"/>
      <c r="P451" s="47" t="str">
        <f>IF(COUNTIF($I$4:I451,I451)&gt;1,"重複","")</f>
        <v/>
      </c>
      <c r="T451" s="135">
        <f t="shared" si="6"/>
        <v>0</v>
      </c>
    </row>
    <row r="452" spans="2:20" ht="22.5" hidden="1" customHeight="1" x14ac:dyDescent="0.15">
      <c r="B452" s="8"/>
      <c r="C452" s="37"/>
      <c r="D452" s="8"/>
      <c r="E452" s="8"/>
      <c r="H452" s="174"/>
      <c r="I452" s="130"/>
      <c r="J452" s="128"/>
      <c r="K452" s="128"/>
      <c r="L452" s="131"/>
      <c r="M452" s="128"/>
      <c r="N452" s="132"/>
      <c r="O452" s="128"/>
      <c r="P452" s="47" t="str">
        <f>IF(COUNTIF($I$4:I452,I452)&gt;1,"重複","")</f>
        <v/>
      </c>
      <c r="T452" s="135">
        <f t="shared" si="6"/>
        <v>0</v>
      </c>
    </row>
    <row r="453" spans="2:20" ht="22.5" hidden="1" customHeight="1" x14ac:dyDescent="0.15">
      <c r="B453" s="8"/>
      <c r="C453" s="37"/>
      <c r="D453" s="8"/>
      <c r="E453" s="8"/>
      <c r="H453" s="174"/>
      <c r="I453" s="130"/>
      <c r="J453" s="128"/>
      <c r="K453" s="128"/>
      <c r="L453" s="131"/>
      <c r="M453" s="128"/>
      <c r="N453" s="132"/>
      <c r="O453" s="128"/>
      <c r="P453" s="47" t="str">
        <f>IF(COUNTIF($I$4:I453,I453)&gt;1,"重複","")</f>
        <v/>
      </c>
      <c r="T453" s="135">
        <f t="shared" ref="T453:T506" si="7">IF(OR(S453=1,S453=2),N453,)</f>
        <v>0</v>
      </c>
    </row>
    <row r="454" spans="2:20" ht="22.5" hidden="1" customHeight="1" x14ac:dyDescent="0.15">
      <c r="B454" s="8"/>
      <c r="C454" s="8"/>
      <c r="D454" s="8"/>
      <c r="E454" s="8"/>
      <c r="H454" s="174"/>
      <c r="I454" s="137"/>
      <c r="J454" s="128"/>
      <c r="K454" s="128"/>
      <c r="L454" s="131"/>
      <c r="M454" s="128"/>
      <c r="N454" s="132"/>
      <c r="O454" s="128"/>
      <c r="P454" s="47" t="str">
        <f>IF(COUNTIF($I$4:I454,I454)&gt;1,"重複","")</f>
        <v/>
      </c>
      <c r="T454" s="135">
        <f t="shared" si="7"/>
        <v>0</v>
      </c>
    </row>
    <row r="455" spans="2:20" ht="22.5" hidden="1" customHeight="1" x14ac:dyDescent="0.15">
      <c r="B455" s="8"/>
      <c r="C455" s="8"/>
      <c r="D455" s="8"/>
      <c r="E455" s="8"/>
      <c r="H455" s="174"/>
      <c r="I455" s="130"/>
      <c r="J455" s="128"/>
      <c r="K455" s="128"/>
      <c r="L455" s="131"/>
      <c r="M455" s="128"/>
      <c r="N455" s="132"/>
      <c r="O455" s="128"/>
      <c r="P455" s="47" t="str">
        <f>IF(COUNTIF($I$4:I455,I455)&gt;1,"重複","")</f>
        <v/>
      </c>
      <c r="T455" s="135">
        <f t="shared" si="7"/>
        <v>0</v>
      </c>
    </row>
    <row r="456" spans="2:20" ht="22.5" hidden="1" customHeight="1" x14ac:dyDescent="0.15">
      <c r="B456" s="8"/>
      <c r="C456" s="8"/>
      <c r="D456" s="8"/>
      <c r="E456" s="8"/>
      <c r="H456" s="174"/>
      <c r="I456" s="130"/>
      <c r="J456" s="128"/>
      <c r="K456" s="128"/>
      <c r="L456" s="131"/>
      <c r="M456" s="128"/>
      <c r="N456" s="132"/>
      <c r="O456" s="128"/>
      <c r="P456" s="47" t="str">
        <f>IF(COUNTIF($I$4:I456,I456)&gt;1,"重複","")</f>
        <v/>
      </c>
      <c r="T456" s="135">
        <f t="shared" si="7"/>
        <v>0</v>
      </c>
    </row>
    <row r="457" spans="2:20" ht="22.5" hidden="1" customHeight="1" x14ac:dyDescent="0.15">
      <c r="B457" s="8"/>
      <c r="C457" s="8"/>
      <c r="D457" s="8"/>
      <c r="E457" s="8"/>
      <c r="H457" s="174"/>
      <c r="I457" s="130"/>
      <c r="J457" s="128"/>
      <c r="K457" s="128"/>
      <c r="L457" s="131"/>
      <c r="M457" s="128"/>
      <c r="N457" s="132"/>
      <c r="O457" s="128"/>
      <c r="P457" s="47" t="str">
        <f>IF(COUNTIF($I$4:I457,I457)&gt;1,"重複","")</f>
        <v/>
      </c>
      <c r="T457" s="135">
        <f t="shared" si="7"/>
        <v>0</v>
      </c>
    </row>
    <row r="458" spans="2:20" ht="22.5" hidden="1" customHeight="1" x14ac:dyDescent="0.15">
      <c r="B458" s="8"/>
      <c r="C458" s="8"/>
      <c r="D458" s="8"/>
      <c r="E458" s="8"/>
      <c r="H458" s="174"/>
      <c r="I458" s="130"/>
      <c r="J458" s="128"/>
      <c r="K458" s="128"/>
      <c r="L458" s="131"/>
      <c r="M458" s="128"/>
      <c r="N458" s="132"/>
      <c r="O458" s="128"/>
      <c r="P458" s="47" t="str">
        <f>IF(COUNTIF($I$4:I458,I458)&gt;1,"重複","")</f>
        <v/>
      </c>
      <c r="T458" s="135">
        <f t="shared" si="7"/>
        <v>0</v>
      </c>
    </row>
    <row r="459" spans="2:20" ht="22.5" hidden="1" customHeight="1" x14ac:dyDescent="0.15">
      <c r="B459" s="8"/>
      <c r="C459" s="8"/>
      <c r="D459" s="8"/>
      <c r="E459" s="8"/>
      <c r="H459" s="174"/>
      <c r="I459" s="137"/>
      <c r="J459" s="128"/>
      <c r="K459" s="128"/>
      <c r="L459" s="131"/>
      <c r="M459" s="128"/>
      <c r="N459" s="132"/>
      <c r="O459" s="128"/>
      <c r="P459" s="47" t="str">
        <f>IF(COUNTIF($I$4:I459,I459)&gt;1,"重複","")</f>
        <v/>
      </c>
      <c r="T459" s="135">
        <f t="shared" si="7"/>
        <v>0</v>
      </c>
    </row>
    <row r="460" spans="2:20" ht="22.5" hidden="1" customHeight="1" x14ac:dyDescent="0.15">
      <c r="B460" s="8"/>
      <c r="C460" s="8"/>
      <c r="D460" s="8"/>
      <c r="E460" s="8"/>
      <c r="H460" s="174"/>
      <c r="I460" s="130"/>
      <c r="J460" s="128"/>
      <c r="K460" s="128"/>
      <c r="L460" s="131"/>
      <c r="M460" s="128"/>
      <c r="N460" s="132"/>
      <c r="O460" s="128"/>
      <c r="P460" s="47" t="str">
        <f>IF(COUNTIF($I$4:I460,I460)&gt;1,"重複","")</f>
        <v/>
      </c>
      <c r="T460" s="135">
        <f t="shared" si="7"/>
        <v>0</v>
      </c>
    </row>
    <row r="461" spans="2:20" ht="22.5" hidden="1" customHeight="1" x14ac:dyDescent="0.15">
      <c r="B461" s="8"/>
      <c r="C461" s="8"/>
      <c r="D461" s="8"/>
      <c r="E461" s="8"/>
      <c r="H461" s="174"/>
      <c r="I461" s="130"/>
      <c r="J461" s="128"/>
      <c r="K461" s="128"/>
      <c r="L461" s="131"/>
      <c r="M461" s="128"/>
      <c r="N461" s="132"/>
      <c r="O461" s="128"/>
      <c r="P461" s="47" t="str">
        <f>IF(COUNTIF($I$4:I461,I461)&gt;1,"重複","")</f>
        <v/>
      </c>
      <c r="T461" s="135">
        <f t="shared" si="7"/>
        <v>0</v>
      </c>
    </row>
    <row r="462" spans="2:20" ht="22.5" hidden="1" customHeight="1" x14ac:dyDescent="0.15">
      <c r="B462" s="8"/>
      <c r="C462" s="8"/>
      <c r="D462" s="8"/>
      <c r="E462" s="8"/>
      <c r="H462" s="174"/>
      <c r="I462" s="130"/>
      <c r="J462" s="128"/>
      <c r="K462" s="128"/>
      <c r="L462" s="131"/>
      <c r="M462" s="128"/>
      <c r="N462" s="132"/>
      <c r="O462" s="128"/>
      <c r="P462" s="47" t="str">
        <f>IF(COUNTIF($I$4:I462,I462)&gt;1,"重複","")</f>
        <v/>
      </c>
      <c r="T462" s="135">
        <f t="shared" si="7"/>
        <v>0</v>
      </c>
    </row>
    <row r="463" spans="2:20" ht="22.5" hidden="1" customHeight="1" x14ac:dyDescent="0.15">
      <c r="B463" s="8"/>
      <c r="C463" s="8"/>
      <c r="D463" s="8"/>
      <c r="E463" s="8"/>
      <c r="H463" s="174"/>
      <c r="I463" s="130"/>
      <c r="J463" s="128"/>
      <c r="K463" s="128"/>
      <c r="L463" s="131"/>
      <c r="M463" s="128"/>
      <c r="N463" s="132"/>
      <c r="O463" s="128"/>
      <c r="P463" s="47" t="str">
        <f>IF(COUNTIF($I$4:I463,I463)&gt;1,"重複","")</f>
        <v/>
      </c>
      <c r="T463" s="135">
        <f t="shared" si="7"/>
        <v>0</v>
      </c>
    </row>
    <row r="464" spans="2:20" ht="22.5" hidden="1" customHeight="1" x14ac:dyDescent="0.15">
      <c r="B464" s="8"/>
      <c r="C464" s="8"/>
      <c r="D464" s="8"/>
      <c r="E464" s="8"/>
      <c r="H464" s="174"/>
      <c r="I464" s="130"/>
      <c r="J464" s="128"/>
      <c r="K464" s="128"/>
      <c r="L464" s="131"/>
      <c r="M464" s="128"/>
      <c r="N464" s="132"/>
      <c r="O464" s="128"/>
      <c r="P464" s="47" t="str">
        <f>IF(COUNTIF($I$4:I464,I464)&gt;1,"重複","")</f>
        <v/>
      </c>
      <c r="T464" s="135">
        <f t="shared" si="7"/>
        <v>0</v>
      </c>
    </row>
    <row r="465" spans="2:20" ht="22.5" hidden="1" customHeight="1" x14ac:dyDescent="0.15">
      <c r="B465" s="8"/>
      <c r="C465" s="8"/>
      <c r="D465" s="8"/>
      <c r="E465" s="8"/>
      <c r="H465" s="174"/>
      <c r="I465" s="130"/>
      <c r="J465" s="128"/>
      <c r="K465" s="128"/>
      <c r="L465" s="131"/>
      <c r="M465" s="128"/>
      <c r="N465" s="132"/>
      <c r="O465" s="128"/>
      <c r="P465" s="47" t="str">
        <f>IF(COUNTIF($I$4:I465,I465)&gt;1,"重複","")</f>
        <v/>
      </c>
      <c r="T465" s="135">
        <f t="shared" si="7"/>
        <v>0</v>
      </c>
    </row>
    <row r="466" spans="2:20" ht="22.5" hidden="1" customHeight="1" x14ac:dyDescent="0.15">
      <c r="B466" s="8"/>
      <c r="C466" s="8"/>
      <c r="D466" s="8"/>
      <c r="E466" s="8"/>
      <c r="H466" s="174"/>
      <c r="I466" s="137"/>
      <c r="J466" s="128"/>
      <c r="K466" s="128"/>
      <c r="L466" s="131"/>
      <c r="M466" s="128"/>
      <c r="N466" s="132"/>
      <c r="O466" s="128"/>
      <c r="P466" s="47" t="str">
        <f>IF(COUNTIF($I$4:I466,I466)&gt;1,"重複","")</f>
        <v/>
      </c>
      <c r="T466" s="135">
        <f t="shared" si="7"/>
        <v>0</v>
      </c>
    </row>
    <row r="467" spans="2:20" ht="22.5" hidden="1" customHeight="1" x14ac:dyDescent="0.15">
      <c r="B467" s="8"/>
      <c r="C467" s="8"/>
      <c r="D467" s="8"/>
      <c r="E467" s="8"/>
      <c r="H467" s="174"/>
      <c r="I467" s="130"/>
      <c r="J467" s="128"/>
      <c r="K467" s="128"/>
      <c r="L467" s="131"/>
      <c r="M467" s="128"/>
      <c r="N467" s="132"/>
      <c r="O467" s="128"/>
      <c r="P467" s="47" t="str">
        <f>IF(COUNTIF($I$4:I467,I467)&gt;1,"重複","")</f>
        <v/>
      </c>
      <c r="T467" s="135">
        <f t="shared" si="7"/>
        <v>0</v>
      </c>
    </row>
    <row r="468" spans="2:20" ht="22.5" hidden="1" customHeight="1" x14ac:dyDescent="0.15">
      <c r="B468" s="8"/>
      <c r="C468" s="37"/>
      <c r="D468" s="136"/>
      <c r="E468" s="8"/>
      <c r="H468" s="174"/>
      <c r="I468" s="130"/>
      <c r="J468" s="128"/>
      <c r="K468" s="128"/>
      <c r="L468" s="131"/>
      <c r="M468" s="128"/>
      <c r="N468" s="132"/>
      <c r="O468" s="128"/>
      <c r="P468" s="47" t="str">
        <f>IF(COUNTIF($I$4:I468,I468)&gt;1,"重複","")</f>
        <v/>
      </c>
      <c r="T468" s="135">
        <f t="shared" si="7"/>
        <v>0</v>
      </c>
    </row>
    <row r="469" spans="2:20" ht="22.5" hidden="1" customHeight="1" x14ac:dyDescent="0.15">
      <c r="B469" s="8"/>
      <c r="C469" s="37"/>
      <c r="D469" s="8"/>
      <c r="E469" s="8"/>
      <c r="H469" s="174"/>
      <c r="I469" s="130"/>
      <c r="J469" s="128"/>
      <c r="K469" s="128"/>
      <c r="L469" s="131"/>
      <c r="M469" s="128"/>
      <c r="N469" s="132"/>
      <c r="O469" s="128"/>
      <c r="P469" s="47" t="str">
        <f>IF(COUNTIF($I$4:I469,I469)&gt;1,"重複","")</f>
        <v/>
      </c>
      <c r="Q469" s="47"/>
      <c r="R469" s="47"/>
      <c r="T469" s="135">
        <f t="shared" si="7"/>
        <v>0</v>
      </c>
    </row>
    <row r="470" spans="2:20" ht="22.5" hidden="1" customHeight="1" x14ac:dyDescent="0.15">
      <c r="B470" s="8"/>
      <c r="C470" s="38"/>
      <c r="D470" s="8"/>
      <c r="E470" s="8"/>
      <c r="H470" s="174"/>
      <c r="I470" s="130"/>
      <c r="J470" s="128"/>
      <c r="K470" s="128"/>
      <c r="L470" s="131"/>
      <c r="M470" s="128"/>
      <c r="N470" s="132"/>
      <c r="O470" s="128"/>
      <c r="P470" s="47" t="str">
        <f>IF(COUNTIF($I$4:I470,I470)&gt;1,"重複","")</f>
        <v/>
      </c>
      <c r="Q470" s="47"/>
      <c r="R470" s="47"/>
      <c r="T470" s="135">
        <f t="shared" si="7"/>
        <v>0</v>
      </c>
    </row>
    <row r="471" spans="2:20" ht="22.5" hidden="1" customHeight="1" x14ac:dyDescent="0.15">
      <c r="B471" s="8"/>
      <c r="C471" s="8"/>
      <c r="D471" s="8"/>
      <c r="E471" s="8"/>
      <c r="H471" s="174"/>
      <c r="I471" s="130"/>
      <c r="J471" s="128"/>
      <c r="K471" s="128"/>
      <c r="L471" s="131"/>
      <c r="M471" s="128"/>
      <c r="N471" s="132"/>
      <c r="O471" s="128"/>
      <c r="P471" s="47" t="str">
        <f>IF(COUNTIF($I$4:I471,I471)&gt;1,"重複","")</f>
        <v/>
      </c>
      <c r="T471" s="135">
        <f t="shared" si="7"/>
        <v>0</v>
      </c>
    </row>
    <row r="472" spans="2:20" ht="22.5" hidden="1" customHeight="1" x14ac:dyDescent="0.15">
      <c r="B472" s="8"/>
      <c r="C472" s="8"/>
      <c r="D472" s="8"/>
      <c r="E472" s="8"/>
      <c r="H472" s="174"/>
      <c r="I472" s="130"/>
      <c r="J472" s="128"/>
      <c r="K472" s="128"/>
      <c r="L472" s="131"/>
      <c r="M472" s="128"/>
      <c r="N472" s="132"/>
      <c r="O472" s="128"/>
      <c r="P472" s="47" t="str">
        <f>IF(COUNTIF($I$4:I472,I472)&gt;1,"重複","")</f>
        <v/>
      </c>
      <c r="T472" s="135">
        <f t="shared" si="7"/>
        <v>0</v>
      </c>
    </row>
    <row r="473" spans="2:20" ht="22.5" hidden="1" customHeight="1" x14ac:dyDescent="0.15">
      <c r="B473" s="8"/>
      <c r="C473" s="38"/>
      <c r="D473" s="8"/>
      <c r="E473" s="8"/>
      <c r="H473" s="174"/>
      <c r="I473" s="137"/>
      <c r="J473" s="128"/>
      <c r="K473" s="128"/>
      <c r="L473" s="131"/>
      <c r="M473" s="128"/>
      <c r="N473" s="132"/>
      <c r="O473" s="128"/>
      <c r="P473" s="47" t="str">
        <f>IF(COUNTIF($I$4:I473,I473)&gt;1,"重複","")</f>
        <v/>
      </c>
      <c r="T473" s="135">
        <f t="shared" si="7"/>
        <v>0</v>
      </c>
    </row>
    <row r="474" spans="2:20" ht="22.5" hidden="1" customHeight="1" x14ac:dyDescent="0.15">
      <c r="B474" s="8"/>
      <c r="C474" s="8"/>
      <c r="D474" s="8"/>
      <c r="E474" s="8"/>
      <c r="H474" s="174"/>
      <c r="I474" s="130"/>
      <c r="J474" s="128"/>
      <c r="K474" s="128"/>
      <c r="L474" s="131"/>
      <c r="M474" s="128"/>
      <c r="N474" s="132"/>
      <c r="O474" s="128"/>
      <c r="P474" s="47" t="str">
        <f>IF(COUNTIF($I$4:I474,I474)&gt;1,"重複","")</f>
        <v/>
      </c>
      <c r="T474" s="135">
        <f t="shared" si="7"/>
        <v>0</v>
      </c>
    </row>
    <row r="475" spans="2:20" ht="22.5" hidden="1" customHeight="1" x14ac:dyDescent="0.15">
      <c r="B475" s="8"/>
      <c r="C475" s="8"/>
      <c r="D475" s="8"/>
      <c r="E475" s="8"/>
      <c r="H475" s="174"/>
      <c r="I475" s="130"/>
      <c r="J475" s="128"/>
      <c r="K475" s="128"/>
      <c r="L475" s="131"/>
      <c r="M475" s="128"/>
      <c r="N475" s="132"/>
      <c r="O475" s="128"/>
      <c r="P475" s="47" t="str">
        <f>IF(COUNTIF($I$4:I475,I475)&gt;1,"重複","")</f>
        <v/>
      </c>
      <c r="T475" s="135">
        <f t="shared" si="7"/>
        <v>0</v>
      </c>
    </row>
    <row r="476" spans="2:20" ht="22.5" hidden="1" customHeight="1" x14ac:dyDescent="0.15">
      <c r="B476" s="8"/>
      <c r="C476" s="8"/>
      <c r="D476" s="8"/>
      <c r="E476" s="8"/>
      <c r="H476" s="174"/>
      <c r="I476" s="130"/>
      <c r="J476" s="128"/>
      <c r="K476" s="128"/>
      <c r="L476" s="131"/>
      <c r="M476" s="128"/>
      <c r="N476" s="132"/>
      <c r="O476" s="128"/>
      <c r="P476" s="47" t="str">
        <f>IF(COUNTIF($I$4:I476,I476)&gt;1,"重複","")</f>
        <v/>
      </c>
      <c r="T476" s="135">
        <f t="shared" si="7"/>
        <v>0</v>
      </c>
    </row>
    <row r="477" spans="2:20" ht="22.5" hidden="1" customHeight="1" x14ac:dyDescent="0.15">
      <c r="B477" s="8"/>
      <c r="C477" s="8"/>
      <c r="D477" s="8"/>
      <c r="E477" s="8"/>
      <c r="H477" s="174"/>
      <c r="I477" s="130"/>
      <c r="J477" s="128"/>
      <c r="K477" s="128"/>
      <c r="L477" s="131"/>
      <c r="M477" s="128"/>
      <c r="N477" s="132"/>
      <c r="O477" s="128"/>
      <c r="P477" s="47" t="str">
        <f>IF(COUNTIF($I$4:I477,I477)&gt;1,"重複","")</f>
        <v/>
      </c>
      <c r="T477" s="135">
        <f t="shared" si="7"/>
        <v>0</v>
      </c>
    </row>
    <row r="478" spans="2:20" ht="22.5" hidden="1" customHeight="1" x14ac:dyDescent="0.15">
      <c r="B478" s="8"/>
      <c r="C478" s="8"/>
      <c r="D478" s="8"/>
      <c r="E478" s="8"/>
      <c r="H478" s="174"/>
      <c r="I478" s="130"/>
      <c r="J478" s="128"/>
      <c r="K478" s="128"/>
      <c r="L478" s="131"/>
      <c r="M478" s="128"/>
      <c r="N478" s="132"/>
      <c r="O478" s="128"/>
      <c r="P478" s="47" t="str">
        <f>IF(COUNTIF($I$4:I478,I478)&gt;1,"重複","")</f>
        <v/>
      </c>
      <c r="T478" s="135">
        <f t="shared" si="7"/>
        <v>0</v>
      </c>
    </row>
    <row r="479" spans="2:20" ht="22.5" hidden="1" customHeight="1" x14ac:dyDescent="0.15">
      <c r="B479" s="8"/>
      <c r="C479" s="8"/>
      <c r="D479" s="8"/>
      <c r="E479" s="8"/>
      <c r="H479" s="174"/>
      <c r="I479" s="130"/>
      <c r="J479" s="128"/>
      <c r="K479" s="128"/>
      <c r="L479" s="131"/>
      <c r="M479" s="128"/>
      <c r="N479" s="132"/>
      <c r="O479" s="128"/>
      <c r="P479" s="47" t="str">
        <f>IF(COUNTIF($I$4:I479,I479)&gt;1,"重複","")</f>
        <v/>
      </c>
      <c r="T479" s="135">
        <f t="shared" si="7"/>
        <v>0</v>
      </c>
    </row>
    <row r="480" spans="2:20" ht="22.5" hidden="1" customHeight="1" x14ac:dyDescent="0.15">
      <c r="B480" s="8"/>
      <c r="C480" s="37"/>
      <c r="D480" s="8"/>
      <c r="E480" s="8"/>
      <c r="H480" s="174"/>
      <c r="I480" s="130"/>
      <c r="J480" s="128"/>
      <c r="K480" s="128"/>
      <c r="L480" s="131"/>
      <c r="M480" s="128"/>
      <c r="N480" s="132"/>
      <c r="O480" s="128"/>
      <c r="P480" s="47" t="str">
        <f>IF(COUNTIF($I$4:I480,I480)&gt;1,"重複","")</f>
        <v/>
      </c>
      <c r="T480" s="135">
        <f t="shared" si="7"/>
        <v>0</v>
      </c>
    </row>
    <row r="481" spans="2:20" ht="22.5" hidden="1" customHeight="1" x14ac:dyDescent="0.15">
      <c r="B481" s="8"/>
      <c r="C481" s="38"/>
      <c r="D481" s="8"/>
      <c r="E481" s="8"/>
      <c r="H481" s="174"/>
      <c r="I481" s="130"/>
      <c r="J481" s="128"/>
      <c r="K481" s="128"/>
      <c r="L481" s="131"/>
      <c r="M481" s="128"/>
      <c r="N481" s="132"/>
      <c r="O481" s="128"/>
      <c r="P481" s="47" t="str">
        <f>IF(COUNTIF($I$4:I481,I481)&gt;1,"重複","")</f>
        <v/>
      </c>
      <c r="T481" s="135">
        <f t="shared" si="7"/>
        <v>0</v>
      </c>
    </row>
    <row r="482" spans="2:20" ht="22.5" hidden="1" customHeight="1" x14ac:dyDescent="0.15">
      <c r="B482" s="8"/>
      <c r="C482" s="38"/>
      <c r="D482" s="8"/>
      <c r="E482" s="8"/>
      <c r="H482" s="174"/>
      <c r="I482" s="130"/>
      <c r="J482" s="128"/>
      <c r="K482" s="128"/>
      <c r="L482" s="131"/>
      <c r="M482" s="128"/>
      <c r="N482" s="132"/>
      <c r="O482" s="128"/>
      <c r="P482" s="47" t="str">
        <f>IF(COUNTIF($I$4:I482,I482)&gt;1,"重複","")</f>
        <v/>
      </c>
      <c r="T482" s="135">
        <f t="shared" si="7"/>
        <v>0</v>
      </c>
    </row>
    <row r="483" spans="2:20" ht="22.5" hidden="1" customHeight="1" x14ac:dyDescent="0.15">
      <c r="B483" s="8"/>
      <c r="C483" s="37"/>
      <c r="D483" s="8"/>
      <c r="E483" s="8"/>
      <c r="H483" s="174"/>
      <c r="I483" s="130"/>
      <c r="J483" s="128"/>
      <c r="K483" s="128"/>
      <c r="L483" s="131"/>
      <c r="M483" s="128"/>
      <c r="N483" s="132"/>
      <c r="O483" s="128"/>
      <c r="P483" s="47" t="str">
        <f>IF(COUNTIF($I$4:I483,I483)&gt;1,"重複","")</f>
        <v/>
      </c>
      <c r="T483" s="135">
        <f t="shared" si="7"/>
        <v>0</v>
      </c>
    </row>
    <row r="484" spans="2:20" ht="22.5" hidden="1" customHeight="1" x14ac:dyDescent="0.15">
      <c r="B484" s="8"/>
      <c r="C484" s="37"/>
      <c r="D484" s="8"/>
      <c r="E484" s="8"/>
      <c r="H484" s="174"/>
      <c r="I484" s="130"/>
      <c r="J484" s="128"/>
      <c r="K484" s="128"/>
      <c r="L484" s="131"/>
      <c r="M484" s="128"/>
      <c r="N484" s="132"/>
      <c r="O484" s="128"/>
      <c r="P484" s="47" t="str">
        <f>IF(COUNTIF($I$4:I484,I484)&gt;1,"重複","")</f>
        <v/>
      </c>
      <c r="T484" s="135">
        <f t="shared" si="7"/>
        <v>0</v>
      </c>
    </row>
    <row r="485" spans="2:20" ht="22.5" hidden="1" customHeight="1" x14ac:dyDescent="0.15">
      <c r="B485" s="8"/>
      <c r="C485" s="38"/>
      <c r="D485" s="8"/>
      <c r="E485" s="8"/>
      <c r="H485" s="174"/>
      <c r="I485" s="130"/>
      <c r="J485" s="128"/>
      <c r="K485" s="128"/>
      <c r="L485" s="131"/>
      <c r="M485" s="128"/>
      <c r="N485" s="132"/>
      <c r="O485" s="128"/>
      <c r="P485" s="47" t="str">
        <f>IF(COUNTIF($I$4:I485,I485)&gt;1,"重複","")</f>
        <v/>
      </c>
      <c r="T485" s="135">
        <f t="shared" si="7"/>
        <v>0</v>
      </c>
    </row>
    <row r="486" spans="2:20" ht="22.5" hidden="1" customHeight="1" x14ac:dyDescent="0.15">
      <c r="B486" s="8"/>
      <c r="C486" s="37"/>
      <c r="D486" s="8"/>
      <c r="E486" s="8"/>
      <c r="H486" s="174"/>
      <c r="I486" s="130"/>
      <c r="J486" s="128"/>
      <c r="K486" s="128"/>
      <c r="L486" s="131"/>
      <c r="M486" s="128"/>
      <c r="N486" s="132"/>
      <c r="O486" s="128"/>
      <c r="P486" s="47" t="str">
        <f>IF(COUNTIF($I$4:I486,I486)&gt;1,"重複","")</f>
        <v/>
      </c>
      <c r="T486" s="135">
        <f t="shared" si="7"/>
        <v>0</v>
      </c>
    </row>
    <row r="487" spans="2:20" ht="22.5" hidden="1" customHeight="1" x14ac:dyDescent="0.15">
      <c r="B487" s="8"/>
      <c r="C487" s="38"/>
      <c r="D487" s="8"/>
      <c r="E487" s="8"/>
      <c r="H487" s="174"/>
      <c r="I487" s="130"/>
      <c r="J487" s="128"/>
      <c r="K487" s="128"/>
      <c r="L487" s="131"/>
      <c r="M487" s="128"/>
      <c r="N487" s="132"/>
      <c r="O487" s="128"/>
      <c r="P487" s="47" t="str">
        <f>IF(COUNTIF($I$4:I487,I487)&gt;1,"重複","")</f>
        <v/>
      </c>
      <c r="T487" s="135">
        <f t="shared" si="7"/>
        <v>0</v>
      </c>
    </row>
    <row r="488" spans="2:20" ht="22.5" hidden="1" customHeight="1" x14ac:dyDescent="0.15">
      <c r="B488" s="8"/>
      <c r="C488" s="38"/>
      <c r="D488" s="8"/>
      <c r="E488" s="8"/>
      <c r="H488" s="174"/>
      <c r="I488" s="130"/>
      <c r="J488" s="128"/>
      <c r="K488" s="128"/>
      <c r="L488" s="131"/>
      <c r="M488" s="128"/>
      <c r="N488" s="132"/>
      <c r="O488" s="128"/>
      <c r="P488" s="47" t="str">
        <f>IF(COUNTIF($I$4:I488,I488)&gt;1,"重複","")</f>
        <v/>
      </c>
      <c r="T488" s="135">
        <f t="shared" si="7"/>
        <v>0</v>
      </c>
    </row>
    <row r="489" spans="2:20" ht="22.5" hidden="1" customHeight="1" x14ac:dyDescent="0.15">
      <c r="B489" s="8"/>
      <c r="C489" s="8"/>
      <c r="D489" s="8"/>
      <c r="E489" s="8"/>
      <c r="H489" s="174"/>
      <c r="I489" s="137"/>
      <c r="J489" s="128"/>
      <c r="K489" s="128"/>
      <c r="L489" s="131"/>
      <c r="M489" s="128"/>
      <c r="N489" s="132"/>
      <c r="O489" s="128"/>
      <c r="P489" s="47" t="str">
        <f>IF(COUNTIF($I$4:I489,I489)&gt;1,"重複","")</f>
        <v/>
      </c>
      <c r="T489" s="135">
        <f t="shared" si="7"/>
        <v>0</v>
      </c>
    </row>
    <row r="490" spans="2:20" ht="22.5" hidden="1" customHeight="1" x14ac:dyDescent="0.15">
      <c r="B490" s="8"/>
      <c r="C490" s="8"/>
      <c r="D490" s="8"/>
      <c r="E490" s="8"/>
      <c r="H490" s="174"/>
      <c r="I490" s="130"/>
      <c r="J490" s="128"/>
      <c r="K490" s="128"/>
      <c r="L490" s="131"/>
      <c r="M490" s="128"/>
      <c r="N490" s="132"/>
      <c r="O490" s="128"/>
      <c r="P490" s="47" t="str">
        <f>IF(COUNTIF($I$4:I490,I490)&gt;1,"重複","")</f>
        <v/>
      </c>
      <c r="T490" s="135">
        <f t="shared" si="7"/>
        <v>0</v>
      </c>
    </row>
    <row r="491" spans="2:20" ht="22.5" hidden="1" customHeight="1" x14ac:dyDescent="0.15">
      <c r="B491" s="8"/>
      <c r="C491" s="8"/>
      <c r="D491" s="8"/>
      <c r="E491" s="8"/>
      <c r="H491" s="174"/>
      <c r="I491" s="130"/>
      <c r="J491" s="128"/>
      <c r="K491" s="128"/>
      <c r="L491" s="131"/>
      <c r="M491" s="128"/>
      <c r="N491" s="132"/>
      <c r="O491" s="128"/>
      <c r="P491" s="47" t="str">
        <f>IF(COUNTIF($I$4:I491,I491)&gt;1,"重複","")</f>
        <v/>
      </c>
      <c r="T491" s="135">
        <f t="shared" si="7"/>
        <v>0</v>
      </c>
    </row>
    <row r="492" spans="2:20" ht="22.5" hidden="1" customHeight="1" x14ac:dyDescent="0.15">
      <c r="B492" s="8"/>
      <c r="C492" s="8"/>
      <c r="D492" s="8"/>
      <c r="E492" s="8"/>
      <c r="H492" s="174"/>
      <c r="I492" s="130"/>
      <c r="J492" s="128"/>
      <c r="K492" s="128"/>
      <c r="L492" s="131"/>
      <c r="M492" s="128"/>
      <c r="N492" s="132"/>
      <c r="O492" s="128"/>
      <c r="P492" s="47" t="str">
        <f>IF(COUNTIF($I$4:I492,I492)&gt;1,"重複","")</f>
        <v/>
      </c>
      <c r="T492" s="135">
        <f t="shared" si="7"/>
        <v>0</v>
      </c>
    </row>
    <row r="493" spans="2:20" ht="22.5" hidden="1" customHeight="1" x14ac:dyDescent="0.15">
      <c r="B493" s="8"/>
      <c r="C493" s="8"/>
      <c r="D493" s="8"/>
      <c r="E493" s="8"/>
      <c r="H493" s="174"/>
      <c r="I493" s="130"/>
      <c r="J493" s="128"/>
      <c r="K493" s="128"/>
      <c r="L493" s="131"/>
      <c r="M493" s="128"/>
      <c r="N493" s="132"/>
      <c r="O493" s="128"/>
      <c r="P493" s="47" t="str">
        <f>IF(COUNTIF($I$4:I493,I493)&gt;1,"重複","")</f>
        <v/>
      </c>
      <c r="T493" s="135">
        <f t="shared" si="7"/>
        <v>0</v>
      </c>
    </row>
    <row r="494" spans="2:20" ht="22.5" hidden="1" customHeight="1" x14ac:dyDescent="0.15">
      <c r="B494" s="8"/>
      <c r="C494" s="8"/>
      <c r="D494" s="8"/>
      <c r="E494" s="8"/>
      <c r="H494" s="174"/>
      <c r="I494" s="130"/>
      <c r="J494" s="128"/>
      <c r="K494" s="128"/>
      <c r="L494" s="131"/>
      <c r="M494" s="128"/>
      <c r="N494" s="132"/>
      <c r="O494" s="128"/>
      <c r="P494" s="47" t="str">
        <f>IF(COUNTIF($I$4:I494,I494)&gt;1,"重複","")</f>
        <v/>
      </c>
      <c r="T494" s="135">
        <f t="shared" si="7"/>
        <v>0</v>
      </c>
    </row>
    <row r="495" spans="2:20" ht="22.5" hidden="1" customHeight="1" x14ac:dyDescent="0.15">
      <c r="B495" s="8"/>
      <c r="C495" s="8"/>
      <c r="D495" s="8"/>
      <c r="E495" s="8"/>
      <c r="H495" s="174"/>
      <c r="I495" s="130"/>
      <c r="J495" s="128"/>
      <c r="K495" s="128"/>
      <c r="L495" s="131"/>
      <c r="M495" s="128"/>
      <c r="N495" s="132"/>
      <c r="O495" s="128"/>
      <c r="P495" s="47" t="str">
        <f>IF(COUNTIF($I$4:I495,I495)&gt;1,"重複","")</f>
        <v/>
      </c>
      <c r="T495" s="135">
        <f t="shared" si="7"/>
        <v>0</v>
      </c>
    </row>
    <row r="496" spans="2:20" ht="22.5" hidden="1" customHeight="1" x14ac:dyDescent="0.15">
      <c r="B496" s="8"/>
      <c r="C496" s="8"/>
      <c r="D496" s="8"/>
      <c r="E496" s="8"/>
      <c r="H496" s="174"/>
      <c r="I496" s="130"/>
      <c r="J496" s="128"/>
      <c r="K496" s="128"/>
      <c r="L496" s="131"/>
      <c r="M496" s="128"/>
      <c r="N496" s="132"/>
      <c r="O496" s="128"/>
      <c r="P496" s="47" t="str">
        <f>IF(COUNTIF($I$4:I496,I496)&gt;1,"重複","")</f>
        <v/>
      </c>
      <c r="T496" s="135">
        <f t="shared" si="7"/>
        <v>0</v>
      </c>
    </row>
    <row r="497" spans="1:21" ht="22.5" hidden="1" customHeight="1" x14ac:dyDescent="0.15">
      <c r="B497" s="8"/>
      <c r="C497" s="8"/>
      <c r="D497" s="8"/>
      <c r="E497" s="8"/>
      <c r="H497" s="174"/>
      <c r="I497" s="130"/>
      <c r="J497" s="128"/>
      <c r="K497" s="128"/>
      <c r="L497" s="131"/>
      <c r="M497" s="128"/>
      <c r="N497" s="132"/>
      <c r="O497" s="128"/>
      <c r="P497" s="47" t="str">
        <f>IF(COUNTIF($I$4:I497,I497)&gt;1,"重複","")</f>
        <v/>
      </c>
      <c r="T497" s="135">
        <f t="shared" si="7"/>
        <v>0</v>
      </c>
    </row>
    <row r="498" spans="1:21" ht="22.5" hidden="1" customHeight="1" x14ac:dyDescent="0.15">
      <c r="B498" s="8"/>
      <c r="C498" s="37"/>
      <c r="D498" s="8"/>
      <c r="E498" s="8"/>
      <c r="H498" s="174"/>
      <c r="I498" s="130"/>
      <c r="J498" s="128"/>
      <c r="K498" s="128"/>
      <c r="L498" s="131"/>
      <c r="M498" s="128"/>
      <c r="N498" s="132"/>
      <c r="O498" s="128"/>
      <c r="P498" s="47" t="str">
        <f>IF(COUNTIF($I$4:I498,I498)&gt;1,"重複","")</f>
        <v/>
      </c>
      <c r="T498" s="135">
        <f t="shared" si="7"/>
        <v>0</v>
      </c>
    </row>
    <row r="499" spans="1:21" ht="22.5" hidden="1" customHeight="1" x14ac:dyDescent="0.15">
      <c r="B499" s="8"/>
      <c r="C499" s="38"/>
      <c r="D499" s="8"/>
      <c r="E499" s="8"/>
      <c r="H499" s="174"/>
      <c r="I499" s="130"/>
      <c r="J499" s="128"/>
      <c r="K499" s="128"/>
      <c r="L499" s="131"/>
      <c r="M499" s="128"/>
      <c r="N499" s="132"/>
      <c r="O499" s="128"/>
      <c r="P499" s="47" t="str">
        <f>IF(COUNTIF($I$4:I499,I499)&gt;1,"重複","")</f>
        <v/>
      </c>
      <c r="T499" s="135">
        <f t="shared" si="7"/>
        <v>0</v>
      </c>
    </row>
    <row r="500" spans="1:21" ht="22.5" hidden="1" customHeight="1" x14ac:dyDescent="0.15">
      <c r="B500" s="8"/>
      <c r="C500" s="37"/>
      <c r="D500" s="8"/>
      <c r="E500" s="8"/>
      <c r="H500" s="174"/>
      <c r="I500" s="130"/>
      <c r="J500" s="128"/>
      <c r="K500" s="128"/>
      <c r="L500" s="131"/>
      <c r="M500" s="128"/>
      <c r="N500" s="132"/>
      <c r="O500" s="128"/>
      <c r="P500" s="47" t="str">
        <f>IF(COUNTIF($I$4:I500,I500)&gt;1,"重複","")</f>
        <v/>
      </c>
      <c r="T500" s="135">
        <f t="shared" si="7"/>
        <v>0</v>
      </c>
    </row>
    <row r="501" spans="1:21" ht="22.5" hidden="1" customHeight="1" x14ac:dyDescent="0.15">
      <c r="B501" s="8"/>
      <c r="C501" s="38"/>
      <c r="D501" s="8"/>
      <c r="E501" s="8"/>
      <c r="H501" s="174"/>
      <c r="I501" s="137"/>
      <c r="J501" s="128"/>
      <c r="K501" s="128"/>
      <c r="L501" s="131"/>
      <c r="M501" s="128"/>
      <c r="N501" s="132"/>
      <c r="O501" s="128"/>
      <c r="P501" s="47" t="str">
        <f>IF(COUNTIF($I$4:I501,I501)&gt;1,"重複","")</f>
        <v/>
      </c>
      <c r="T501" s="135">
        <f t="shared" si="7"/>
        <v>0</v>
      </c>
    </row>
    <row r="502" spans="1:21" ht="22.5" hidden="1" customHeight="1" x14ac:dyDescent="0.15">
      <c r="B502" s="8"/>
      <c r="C502" s="37"/>
      <c r="D502" s="8"/>
      <c r="E502" s="8"/>
      <c r="H502" s="174"/>
      <c r="I502" s="130"/>
      <c r="J502" s="128"/>
      <c r="K502" s="128"/>
      <c r="L502" s="131"/>
      <c r="M502" s="128"/>
      <c r="N502" s="132"/>
      <c r="O502" s="128"/>
      <c r="P502" s="47" t="str">
        <f>IF(COUNTIF($I$4:I502,I502)&gt;1,"重複","")</f>
        <v/>
      </c>
      <c r="T502" s="135">
        <f t="shared" si="7"/>
        <v>0</v>
      </c>
    </row>
    <row r="503" spans="1:21" ht="22.5" hidden="1" customHeight="1" x14ac:dyDescent="0.15">
      <c r="B503" s="8"/>
      <c r="C503" s="38"/>
      <c r="D503" s="8"/>
      <c r="E503" s="8"/>
      <c r="H503" s="174"/>
      <c r="I503" s="130"/>
      <c r="J503" s="128"/>
      <c r="K503" s="128"/>
      <c r="L503" s="131"/>
      <c r="M503" s="128"/>
      <c r="N503" s="132"/>
      <c r="O503" s="128"/>
      <c r="P503" s="47" t="str">
        <f>IF(COUNTIF($I$4:I503,I503)&gt;1,"重複","")</f>
        <v/>
      </c>
      <c r="T503" s="135">
        <f t="shared" si="7"/>
        <v>0</v>
      </c>
    </row>
    <row r="504" spans="1:21" ht="22.5" hidden="1" customHeight="1" x14ac:dyDescent="0.15">
      <c r="B504" s="8"/>
      <c r="C504" s="37"/>
      <c r="D504" s="8"/>
      <c r="E504" s="8"/>
      <c r="H504" s="174"/>
      <c r="I504" s="130"/>
      <c r="J504" s="128"/>
      <c r="K504" s="128"/>
      <c r="L504" s="131"/>
      <c r="M504" s="128"/>
      <c r="N504" s="132"/>
      <c r="O504" s="128"/>
      <c r="P504" s="47" t="str">
        <f>IF(COUNTIF($I$4:I504,I504)&gt;1,"重複","")</f>
        <v/>
      </c>
      <c r="T504" s="135">
        <f t="shared" si="7"/>
        <v>0</v>
      </c>
    </row>
    <row r="505" spans="1:21" ht="22.5" hidden="1" customHeight="1" x14ac:dyDescent="0.15">
      <c r="B505" s="8"/>
      <c r="C505" s="38"/>
      <c r="D505" s="8"/>
      <c r="E505" s="8"/>
      <c r="H505" s="174"/>
      <c r="I505" s="130"/>
      <c r="J505" s="128"/>
      <c r="K505" s="128"/>
      <c r="L505" s="131"/>
      <c r="M505" s="128"/>
      <c r="N505" s="132"/>
      <c r="O505" s="128"/>
      <c r="P505" s="47" t="str">
        <f>IF(COUNTIF($I$4:I505,I505)&gt;1,"重複","")</f>
        <v/>
      </c>
      <c r="T505" s="135">
        <f t="shared" si="7"/>
        <v>0</v>
      </c>
    </row>
    <row r="506" spans="1:21" ht="22.5" hidden="1" customHeight="1" x14ac:dyDescent="0.15">
      <c r="B506" s="8"/>
      <c r="C506" s="37"/>
      <c r="D506" s="8"/>
      <c r="E506" s="8"/>
      <c r="H506" s="174"/>
      <c r="I506" s="130"/>
      <c r="J506" s="128"/>
      <c r="K506" s="128"/>
      <c r="L506" s="131"/>
      <c r="M506" s="128"/>
      <c r="N506" s="132"/>
      <c r="O506" s="128"/>
      <c r="P506" s="47" t="str">
        <f>IF(COUNTIF($I$4:I506,I506)&gt;1,"重複","")</f>
        <v/>
      </c>
      <c r="T506" s="135">
        <f t="shared" si="7"/>
        <v>0</v>
      </c>
    </row>
    <row r="507" spans="1:21" x14ac:dyDescent="0.15">
      <c r="P507" s="47"/>
    </row>
    <row r="508" spans="1:21" x14ac:dyDescent="0.15">
      <c r="L508" s="143"/>
      <c r="M508" s="125"/>
      <c r="N508" s="144"/>
      <c r="O508" s="144">
        <f>N28+N29+N30+N51+N81+N86+N145+N162+N168+N213+N297+N393+N483+N459</f>
        <v>0</v>
      </c>
      <c r="P508" s="47"/>
    </row>
    <row r="509" spans="1:21" x14ac:dyDescent="0.15">
      <c r="A509" s="195">
        <f>COUNTIF(A4:A506,1)</f>
        <v>0</v>
      </c>
      <c r="B509"/>
      <c r="C509" s="124">
        <f>COUNT(C4:C506)</f>
        <v>0</v>
      </c>
      <c r="D509"/>
      <c r="E509"/>
      <c r="I509" s="28"/>
      <c r="J509" s="28"/>
      <c r="K509" s="28"/>
      <c r="L509" s="79" t="s">
        <v>155</v>
      </c>
      <c r="M509" s="113">
        <f>A509</f>
        <v>0</v>
      </c>
      <c r="N509" s="72">
        <f>SUM(N4:N506)</f>
        <v>0</v>
      </c>
      <c r="O509" s="28" t="s">
        <v>146</v>
      </c>
      <c r="P509" s="47"/>
      <c r="Q509" s="28"/>
      <c r="R509" s="49" t="s">
        <v>16</v>
      </c>
      <c r="S509" s="50">
        <f>COUNTIF(S4:S506,1)</f>
        <v>0</v>
      </c>
      <c r="T509" s="25">
        <f>SUM(T4:T506)</f>
        <v>0</v>
      </c>
      <c r="U509" s="22" t="s">
        <v>146</v>
      </c>
    </row>
    <row r="510" spans="1:21" x14ac:dyDescent="0.15">
      <c r="A510" s="195">
        <f>COUNTIF(A4:A506,2)</f>
        <v>0</v>
      </c>
      <c r="B510"/>
      <c r="C510"/>
      <c r="D510"/>
      <c r="E510"/>
      <c r="I510" s="28"/>
      <c r="J510" s="28"/>
      <c r="K510" s="28"/>
      <c r="L510" s="79" t="s">
        <v>154</v>
      </c>
      <c r="M510" s="113">
        <f>A512</f>
        <v>0</v>
      </c>
      <c r="N510" s="80">
        <f>N509/100</f>
        <v>0</v>
      </c>
      <c r="O510" s="28" t="s">
        <v>148</v>
      </c>
      <c r="P510" s="47"/>
      <c r="Q510" s="28"/>
      <c r="R510" s="49" t="s">
        <v>147</v>
      </c>
      <c r="S510" s="50">
        <f>S509+COUNTIF(S4:S506,2)</f>
        <v>0</v>
      </c>
      <c r="T510" s="69">
        <f>T509/100</f>
        <v>0</v>
      </c>
      <c r="U510" s="22" t="s">
        <v>148</v>
      </c>
    </row>
    <row r="511" spans="1:21" x14ac:dyDescent="0.15">
      <c r="A511" s="195">
        <f>COUNTIF(A4:A506,3)</f>
        <v>0</v>
      </c>
      <c r="B511"/>
      <c r="C511"/>
      <c r="D511"/>
      <c r="E511"/>
      <c r="I511" s="28"/>
      <c r="J511" s="28"/>
      <c r="K511" s="28"/>
      <c r="L511" s="28"/>
      <c r="M511" s="28"/>
      <c r="N511" s="28"/>
      <c r="O511" s="28"/>
      <c r="P511" s="47"/>
      <c r="Q511" s="28"/>
      <c r="R511" s="28"/>
      <c r="S511" s="46"/>
      <c r="T511" s="46"/>
      <c r="U511"/>
    </row>
    <row r="512" spans="1:21" x14ac:dyDescent="0.15">
      <c r="A512" s="195">
        <f>A509+A510+A511</f>
        <v>0</v>
      </c>
      <c r="B512"/>
      <c r="C512"/>
      <c r="D512"/>
      <c r="E512"/>
      <c r="I512" s="28"/>
      <c r="J512" s="28"/>
      <c r="K512" s="28"/>
      <c r="L512" s="79" t="s">
        <v>157</v>
      </c>
      <c r="M512" s="70">
        <f>S509</f>
        <v>0</v>
      </c>
      <c r="N512" s="72">
        <f>T509</f>
        <v>0</v>
      </c>
      <c r="O512" s="28" t="s">
        <v>153</v>
      </c>
      <c r="P512" s="47"/>
      <c r="Q512" s="28"/>
      <c r="R512" s="28"/>
      <c r="S512" s="46"/>
      <c r="T512" s="46"/>
      <c r="U512"/>
    </row>
    <row r="513" spans="1:21" x14ac:dyDescent="0.15">
      <c r="A513" s="195"/>
      <c r="B513"/>
      <c r="C513"/>
      <c r="D513"/>
      <c r="E513"/>
      <c r="I513" s="28"/>
      <c r="J513" s="28"/>
      <c r="K513" s="28"/>
      <c r="L513" s="79" t="s">
        <v>156</v>
      </c>
      <c r="M513" s="70">
        <f>S510</f>
        <v>0</v>
      </c>
      <c r="N513" s="72">
        <f>N512/100</f>
        <v>0</v>
      </c>
      <c r="O513" s="28" t="s">
        <v>152</v>
      </c>
      <c r="P513" s="47"/>
      <c r="Q513" s="28"/>
      <c r="R513" s="28"/>
      <c r="S513" s="46"/>
      <c r="T513" s="46"/>
      <c r="U513"/>
    </row>
    <row r="514" spans="1:21" x14ac:dyDescent="0.15">
      <c r="A514" s="195"/>
      <c r="B514"/>
      <c r="C514"/>
      <c r="D514"/>
      <c r="E514"/>
      <c r="I514" s="28"/>
      <c r="J514" s="28" t="s">
        <v>55</v>
      </c>
      <c r="K514" s="28">
        <f>COUNTIF(J4:J506,"盛岡市")</f>
        <v>0</v>
      </c>
      <c r="L514" s="71"/>
      <c r="M514" s="28"/>
      <c r="N514" s="28"/>
      <c r="O514" s="28"/>
      <c r="P514" s="47"/>
      <c r="Q514" s="28"/>
      <c r="R514" s="28"/>
      <c r="S514" s="46"/>
      <c r="T514" s="46"/>
      <c r="U514"/>
    </row>
    <row r="515" spans="1:21" x14ac:dyDescent="0.15">
      <c r="A515" s="195"/>
      <c r="B515"/>
      <c r="C515"/>
      <c r="D515"/>
      <c r="E515"/>
      <c r="I515" s="28"/>
      <c r="J515" s="28" t="s">
        <v>56</v>
      </c>
      <c r="K515" s="28">
        <f>COUNTIF(J4:J506,"宮古市")</f>
        <v>0</v>
      </c>
      <c r="L515" s="28"/>
      <c r="M515" s="28"/>
      <c r="N515" s="71"/>
      <c r="O515" s="28"/>
      <c r="P515" s="47"/>
      <c r="Q515" s="28"/>
      <c r="R515" s="28"/>
      <c r="S515" s="46"/>
      <c r="T515" s="46"/>
      <c r="U515"/>
    </row>
    <row r="516" spans="1:21" x14ac:dyDescent="0.15">
      <c r="A516" s="195"/>
      <c r="B516"/>
      <c r="C516"/>
      <c r="D516"/>
      <c r="E516"/>
      <c r="I516" s="28"/>
      <c r="J516" s="28" t="s">
        <v>57</v>
      </c>
      <c r="K516" s="28">
        <f>COUNTIF(J4:J506,"大船渡市")</f>
        <v>0</v>
      </c>
      <c r="L516" s="28"/>
      <c r="M516" s="28"/>
      <c r="N516" s="28"/>
      <c r="O516" s="28"/>
      <c r="P516" s="47"/>
      <c r="Q516" s="28"/>
      <c r="R516" s="28"/>
      <c r="S516" s="46"/>
      <c r="T516" s="46"/>
      <c r="U516"/>
    </row>
    <row r="517" spans="1:21" x14ac:dyDescent="0.15">
      <c r="A517" s="195"/>
      <c r="B517"/>
      <c r="C517"/>
      <c r="D517"/>
      <c r="E517"/>
      <c r="I517" s="28"/>
      <c r="J517" s="28" t="s">
        <v>58</v>
      </c>
      <c r="K517" s="28">
        <f>COUNTIF(J4:J506,"花巻市")</f>
        <v>0</v>
      </c>
      <c r="L517" s="28"/>
      <c r="M517" s="28"/>
      <c r="N517" s="28"/>
      <c r="O517" s="28"/>
      <c r="P517" s="47"/>
      <c r="Q517" s="28"/>
      <c r="R517" s="28"/>
      <c r="S517" s="46"/>
      <c r="T517" s="46"/>
      <c r="U517"/>
    </row>
    <row r="518" spans="1:21" x14ac:dyDescent="0.15">
      <c r="A518" s="195"/>
      <c r="B518"/>
      <c r="C518"/>
      <c r="D518"/>
      <c r="E518"/>
      <c r="I518" s="28"/>
      <c r="J518" s="28" t="s">
        <v>59</v>
      </c>
      <c r="K518" s="28">
        <f>COUNTIF(J4:J506,"北上市")</f>
        <v>0</v>
      </c>
      <c r="L518" s="28"/>
      <c r="M518" s="28"/>
      <c r="N518" s="28"/>
      <c r="O518" s="28"/>
      <c r="P518" s="47"/>
      <c r="Q518" s="28"/>
      <c r="R518" s="28"/>
      <c r="S518" s="46"/>
      <c r="T518" s="46"/>
      <c r="U518"/>
    </row>
    <row r="519" spans="1:21" x14ac:dyDescent="0.15">
      <c r="A519" s="195"/>
      <c r="B519"/>
      <c r="C519"/>
      <c r="D519"/>
      <c r="E519"/>
      <c r="I519" s="28"/>
      <c r="J519" s="28" t="s">
        <v>60</v>
      </c>
      <c r="K519" s="28">
        <f>COUNTIF(J4:J506,"久慈市")</f>
        <v>0</v>
      </c>
      <c r="L519" s="28"/>
      <c r="M519" s="28"/>
      <c r="N519" s="28"/>
      <c r="O519" s="28"/>
      <c r="P519" s="47"/>
      <c r="Q519" s="28"/>
      <c r="R519" s="28"/>
      <c r="S519" s="46"/>
      <c r="T519" s="46"/>
      <c r="U519"/>
    </row>
    <row r="520" spans="1:21" x14ac:dyDescent="0.15">
      <c r="A520" s="195"/>
      <c r="B520"/>
      <c r="C520"/>
      <c r="D520"/>
      <c r="E520"/>
      <c r="I520" s="28"/>
      <c r="J520" s="28" t="s">
        <v>61</v>
      </c>
      <c r="K520" s="28">
        <f>COUNTIF(J4:J506,"遠野市")</f>
        <v>0</v>
      </c>
      <c r="L520" s="28"/>
      <c r="M520" s="28"/>
      <c r="N520" s="28"/>
      <c r="O520" s="28"/>
      <c r="P520" s="47"/>
      <c r="Q520" s="28"/>
      <c r="R520" s="28"/>
      <c r="S520" s="46"/>
      <c r="T520" s="46"/>
      <c r="U520"/>
    </row>
    <row r="521" spans="1:21" x14ac:dyDescent="0.15">
      <c r="A521" s="195"/>
      <c r="B521"/>
      <c r="C521"/>
      <c r="D521"/>
      <c r="E521"/>
      <c r="I521" s="28"/>
      <c r="J521" s="28" t="s">
        <v>62</v>
      </c>
      <c r="K521" s="28">
        <f>COUNTIF(J4:J506,"一関市")</f>
        <v>0</v>
      </c>
      <c r="L521" s="28"/>
      <c r="M521" s="28"/>
      <c r="N521" s="28"/>
      <c r="O521" s="28"/>
      <c r="P521" s="47"/>
      <c r="Q521" s="28"/>
      <c r="R521" s="28"/>
      <c r="S521" s="46"/>
      <c r="T521" s="46"/>
      <c r="U521"/>
    </row>
    <row r="522" spans="1:21" x14ac:dyDescent="0.15">
      <c r="A522" s="195"/>
      <c r="B522"/>
      <c r="C522"/>
      <c r="D522"/>
      <c r="E522"/>
      <c r="I522" s="28"/>
      <c r="J522" s="28" t="s">
        <v>63</v>
      </c>
      <c r="K522" s="28">
        <f>COUNTIF(J4:J506,"陸前高田市")</f>
        <v>0</v>
      </c>
      <c r="L522" s="28"/>
      <c r="M522" s="28"/>
      <c r="N522" s="28"/>
      <c r="O522" s="28"/>
      <c r="P522" s="47"/>
      <c r="Q522" s="28"/>
      <c r="R522" s="28"/>
      <c r="S522" s="46"/>
      <c r="T522" s="46"/>
      <c r="U522"/>
    </row>
    <row r="523" spans="1:21" x14ac:dyDescent="0.15">
      <c r="A523" s="195"/>
      <c r="B523"/>
      <c r="C523"/>
      <c r="D523"/>
      <c r="E523"/>
      <c r="I523" s="28"/>
      <c r="J523" s="28" t="s">
        <v>64</v>
      </c>
      <c r="K523" s="28">
        <f>COUNTIF(J4:J506,"釜石市")</f>
        <v>0</v>
      </c>
      <c r="L523" s="28"/>
      <c r="M523" s="28"/>
      <c r="N523" s="28"/>
      <c r="O523" s="28"/>
      <c r="P523" s="47"/>
      <c r="Q523" s="28"/>
      <c r="R523" s="28"/>
      <c r="S523" s="46"/>
      <c r="T523" s="46"/>
      <c r="U523"/>
    </row>
    <row r="524" spans="1:21" x14ac:dyDescent="0.15">
      <c r="A524" s="195"/>
      <c r="B524"/>
      <c r="C524"/>
      <c r="D524"/>
      <c r="E524"/>
      <c r="I524" s="28"/>
      <c r="J524" s="28" t="s">
        <v>65</v>
      </c>
      <c r="K524" s="28">
        <f>COUNTIF(J4:J506,"二戸市")</f>
        <v>0</v>
      </c>
      <c r="L524" s="28"/>
      <c r="M524" s="28"/>
      <c r="N524" s="28"/>
      <c r="O524" s="28"/>
      <c r="P524" s="47"/>
      <c r="Q524" s="28"/>
      <c r="R524" s="28"/>
      <c r="S524" s="46"/>
      <c r="T524" s="46"/>
      <c r="U524"/>
    </row>
    <row r="525" spans="1:21" x14ac:dyDescent="0.15">
      <c r="A525" s="195"/>
      <c r="B525"/>
      <c r="C525"/>
      <c r="D525"/>
      <c r="E525"/>
      <c r="I525" s="28"/>
      <c r="J525" s="28" t="s">
        <v>66</v>
      </c>
      <c r="K525" s="28">
        <f>COUNTIF(J4:J506,"八幡平市")</f>
        <v>0</v>
      </c>
      <c r="L525" s="28"/>
      <c r="M525" s="28"/>
      <c r="N525" s="28"/>
      <c r="O525" s="28"/>
      <c r="P525" s="47"/>
      <c r="Q525" s="28"/>
      <c r="R525" s="28"/>
      <c r="S525" s="46"/>
      <c r="T525" s="46"/>
      <c r="U525"/>
    </row>
    <row r="526" spans="1:21" x14ac:dyDescent="0.15">
      <c r="A526" s="195"/>
      <c r="B526"/>
      <c r="C526"/>
      <c r="D526"/>
      <c r="E526"/>
      <c r="I526" s="28"/>
      <c r="J526" s="28" t="s">
        <v>67</v>
      </c>
      <c r="K526" s="28">
        <f>COUNTIF(J4:J506,"奥州市")</f>
        <v>0</v>
      </c>
      <c r="L526" s="28"/>
      <c r="M526" s="28"/>
      <c r="N526" s="28"/>
      <c r="O526" s="28"/>
      <c r="P526" s="47"/>
      <c r="Q526" s="28"/>
      <c r="R526" s="28"/>
      <c r="S526" s="46"/>
      <c r="T526" s="46"/>
      <c r="U526"/>
    </row>
    <row r="527" spans="1:21" x14ac:dyDescent="0.15">
      <c r="A527" s="195"/>
      <c r="B527"/>
      <c r="C527"/>
      <c r="D527"/>
      <c r="E527"/>
      <c r="I527" s="28"/>
      <c r="J527" s="28" t="s">
        <v>68</v>
      </c>
      <c r="K527" s="28">
        <f>COUNTIF(J4:J506,"滝沢市")</f>
        <v>0</v>
      </c>
      <c r="L527" s="28"/>
      <c r="M527" s="28"/>
      <c r="N527" s="28"/>
      <c r="O527" s="28"/>
      <c r="P527" s="47"/>
      <c r="Q527" s="28"/>
      <c r="R527" s="28"/>
      <c r="S527" s="46"/>
      <c r="T527" s="46"/>
      <c r="U527"/>
    </row>
    <row r="528" spans="1:21" x14ac:dyDescent="0.15">
      <c r="A528" s="195"/>
      <c r="B528"/>
      <c r="C528"/>
      <c r="D528"/>
      <c r="E528"/>
      <c r="I528" s="28"/>
      <c r="J528" s="28" t="s">
        <v>69</v>
      </c>
      <c r="K528" s="28">
        <f>COUNTIF(J4:J506,"雫石町")</f>
        <v>0</v>
      </c>
      <c r="L528" s="28"/>
      <c r="M528" s="28"/>
      <c r="N528" s="28"/>
      <c r="O528" s="28"/>
      <c r="P528" s="47"/>
      <c r="Q528" s="28"/>
      <c r="R528" s="28"/>
      <c r="S528" s="46"/>
      <c r="T528" s="46"/>
      <c r="U528"/>
    </row>
    <row r="529" spans="1:21" x14ac:dyDescent="0.15">
      <c r="A529" s="195"/>
      <c r="B529"/>
      <c r="C529"/>
      <c r="D529"/>
      <c r="E529"/>
      <c r="I529" s="28"/>
      <c r="J529" s="28" t="s">
        <v>70</v>
      </c>
      <c r="K529" s="28">
        <f>COUNTIF(J4:J506,"葛巻町")</f>
        <v>0</v>
      </c>
      <c r="L529" s="28"/>
      <c r="M529" s="28"/>
      <c r="N529" s="28"/>
      <c r="O529" s="28"/>
      <c r="P529" s="47"/>
      <c r="Q529" s="28"/>
      <c r="R529" s="28"/>
      <c r="S529" s="46"/>
      <c r="T529" s="46"/>
      <c r="U529"/>
    </row>
    <row r="530" spans="1:21" x14ac:dyDescent="0.15">
      <c r="A530" s="195"/>
      <c r="B530"/>
      <c r="C530"/>
      <c r="D530"/>
      <c r="E530"/>
      <c r="I530" s="28"/>
      <c r="J530" s="28" t="s">
        <v>71</v>
      </c>
      <c r="K530" s="28">
        <f>COUNTIF(J4:J506,"岩手町")</f>
        <v>0</v>
      </c>
      <c r="L530" s="28"/>
      <c r="M530" s="28"/>
      <c r="N530" s="28"/>
      <c r="O530" s="28"/>
      <c r="P530" s="47"/>
      <c r="Q530" s="28"/>
      <c r="R530" s="28"/>
      <c r="S530" s="46"/>
      <c r="T530" s="46"/>
      <c r="U530"/>
    </row>
    <row r="531" spans="1:21" x14ac:dyDescent="0.15">
      <c r="A531" s="195"/>
      <c r="B531"/>
      <c r="C531"/>
      <c r="D531"/>
      <c r="E531"/>
      <c r="I531" s="28"/>
      <c r="J531" s="28" t="s">
        <v>72</v>
      </c>
      <c r="K531" s="28">
        <f>COUNTIF(J4:J506,"紫波町")</f>
        <v>0</v>
      </c>
      <c r="L531" s="28"/>
      <c r="M531" s="28"/>
      <c r="N531" s="28"/>
      <c r="O531" s="28"/>
      <c r="P531" s="47"/>
      <c r="Q531" s="28"/>
      <c r="R531" s="28"/>
      <c r="S531" s="46"/>
      <c r="T531" s="46"/>
      <c r="U531"/>
    </row>
    <row r="532" spans="1:21" x14ac:dyDescent="0.15">
      <c r="A532" s="195"/>
      <c r="B532"/>
      <c r="C532"/>
      <c r="D532"/>
      <c r="E532"/>
      <c r="I532" s="28"/>
      <c r="J532" s="28" t="s">
        <v>73</v>
      </c>
      <c r="K532" s="28">
        <f>COUNTIF(J4:J506,"矢巾町")</f>
        <v>0</v>
      </c>
      <c r="L532" s="28"/>
      <c r="M532" s="28"/>
      <c r="N532" s="28"/>
      <c r="O532" s="28"/>
      <c r="P532" s="47"/>
      <c r="Q532" s="28"/>
      <c r="R532" s="28"/>
      <c r="S532" s="46"/>
      <c r="T532" s="46"/>
      <c r="U532"/>
    </row>
    <row r="533" spans="1:21" x14ac:dyDescent="0.15">
      <c r="A533" s="195"/>
      <c r="B533"/>
      <c r="C533"/>
      <c r="D533"/>
      <c r="E533"/>
      <c r="I533" s="28"/>
      <c r="J533" s="28" t="s">
        <v>74</v>
      </c>
      <c r="K533" s="28">
        <f>COUNTIF(J4:J506,"西和賀町")</f>
        <v>0</v>
      </c>
      <c r="L533" s="28"/>
      <c r="M533" s="28"/>
      <c r="N533" s="28"/>
      <c r="O533" s="28"/>
      <c r="P533" s="47"/>
      <c r="Q533" s="28"/>
      <c r="R533" s="28"/>
      <c r="S533" s="46"/>
      <c r="T533" s="46"/>
      <c r="U533"/>
    </row>
    <row r="534" spans="1:21" x14ac:dyDescent="0.15">
      <c r="A534" s="195"/>
      <c r="B534"/>
      <c r="C534"/>
      <c r="D534"/>
      <c r="E534"/>
      <c r="I534" s="28"/>
      <c r="J534" s="28" t="s">
        <v>134</v>
      </c>
      <c r="K534" s="28">
        <f>COUNTIF(J4:J506,"金ケ崎町")</f>
        <v>0</v>
      </c>
      <c r="L534" s="28"/>
      <c r="M534" s="28"/>
      <c r="N534" s="28"/>
      <c r="O534" s="28"/>
      <c r="P534" s="47"/>
      <c r="Q534" s="28"/>
      <c r="R534" s="28"/>
      <c r="S534" s="46"/>
      <c r="T534" s="46"/>
      <c r="U534"/>
    </row>
    <row r="535" spans="1:21" x14ac:dyDescent="0.15">
      <c r="A535" s="195"/>
      <c r="B535"/>
      <c r="C535"/>
      <c r="D535"/>
      <c r="E535"/>
      <c r="I535" s="28"/>
      <c r="J535" s="28" t="s">
        <v>75</v>
      </c>
      <c r="K535" s="28">
        <f>COUNTIF(J4:J506,"平泉町")</f>
        <v>0</v>
      </c>
      <c r="L535" s="28"/>
      <c r="M535" s="28"/>
      <c r="N535" s="28"/>
      <c r="O535" s="28"/>
      <c r="P535" s="47"/>
      <c r="Q535" s="28"/>
      <c r="R535" s="28"/>
      <c r="S535" s="46"/>
      <c r="T535" s="46"/>
      <c r="U535"/>
    </row>
    <row r="536" spans="1:21" x14ac:dyDescent="0.15">
      <c r="A536" s="195"/>
      <c r="B536"/>
      <c r="C536"/>
      <c r="D536"/>
      <c r="E536"/>
      <c r="I536" s="28"/>
      <c r="J536" s="28" t="s">
        <v>76</v>
      </c>
      <c r="K536" s="28">
        <f>COUNTIF(J4:J506,"住田町")</f>
        <v>0</v>
      </c>
      <c r="L536" s="28"/>
      <c r="M536" s="28"/>
      <c r="N536" s="28"/>
      <c r="O536" s="28"/>
      <c r="P536" s="47"/>
      <c r="Q536" s="28"/>
      <c r="R536" s="28"/>
      <c r="S536" s="46"/>
      <c r="T536" s="46"/>
      <c r="U536"/>
    </row>
    <row r="537" spans="1:21" x14ac:dyDescent="0.15">
      <c r="A537" s="195"/>
      <c r="B537"/>
      <c r="C537"/>
      <c r="D537"/>
      <c r="E537"/>
      <c r="I537" s="28"/>
      <c r="J537" s="28" t="s">
        <v>77</v>
      </c>
      <c r="K537" s="28">
        <f>COUNTIF(J4:J506,"大槌町")</f>
        <v>0</v>
      </c>
      <c r="L537" s="28"/>
      <c r="M537" s="28"/>
      <c r="N537" s="28"/>
      <c r="O537" s="28"/>
      <c r="P537" s="47"/>
      <c r="Q537" s="28"/>
      <c r="R537" s="28"/>
      <c r="S537" s="46"/>
      <c r="T537" s="46"/>
      <c r="U537"/>
    </row>
    <row r="538" spans="1:21" x14ac:dyDescent="0.15">
      <c r="A538" s="195"/>
      <c r="B538"/>
      <c r="C538"/>
      <c r="D538"/>
      <c r="E538"/>
      <c r="I538" s="28"/>
      <c r="J538" s="28" t="s">
        <v>78</v>
      </c>
      <c r="K538" s="28">
        <f>COUNTIF(J4:J506,"山田町")</f>
        <v>0</v>
      </c>
      <c r="L538" s="28"/>
      <c r="M538" s="28"/>
      <c r="N538" s="28"/>
      <c r="O538" s="28"/>
      <c r="P538" s="47"/>
      <c r="Q538" s="28"/>
      <c r="R538" s="28"/>
      <c r="S538" s="46"/>
      <c r="T538" s="46"/>
      <c r="U538"/>
    </row>
    <row r="539" spans="1:21" x14ac:dyDescent="0.15">
      <c r="A539" s="195"/>
      <c r="B539"/>
      <c r="C539"/>
      <c r="D539"/>
      <c r="E539"/>
      <c r="I539" s="28"/>
      <c r="J539" s="28" t="s">
        <v>79</v>
      </c>
      <c r="K539" s="28">
        <f>COUNTIF(J4:J506,"岩泉町")</f>
        <v>0</v>
      </c>
      <c r="L539" s="28"/>
      <c r="M539" s="28"/>
      <c r="N539" s="28"/>
      <c r="O539" s="28"/>
      <c r="P539" s="47"/>
      <c r="Q539" s="28"/>
      <c r="R539" s="28"/>
      <c r="S539" s="46"/>
      <c r="T539" s="46"/>
      <c r="U539"/>
    </row>
    <row r="540" spans="1:21" x14ac:dyDescent="0.15">
      <c r="A540" s="195"/>
      <c r="B540"/>
      <c r="C540"/>
      <c r="D540"/>
      <c r="E540"/>
      <c r="I540" s="28"/>
      <c r="J540" s="28" t="s">
        <v>80</v>
      </c>
      <c r="K540" s="28">
        <f>COUNTIF(J4:J506,"田野畑村")</f>
        <v>0</v>
      </c>
      <c r="L540" s="28"/>
      <c r="M540" s="28"/>
      <c r="N540" s="28"/>
      <c r="O540" s="28"/>
      <c r="P540" s="47"/>
      <c r="Q540" s="28"/>
      <c r="R540" s="28"/>
      <c r="S540" s="46"/>
      <c r="T540" s="46"/>
      <c r="U540"/>
    </row>
    <row r="541" spans="1:21" x14ac:dyDescent="0.15">
      <c r="A541" s="195"/>
      <c r="B541"/>
      <c r="C541"/>
      <c r="D541"/>
      <c r="E541"/>
      <c r="I541" s="28"/>
      <c r="J541" s="28" t="s">
        <v>81</v>
      </c>
      <c r="K541" s="28">
        <f>COUNTIF(J4:J506,"普代村")</f>
        <v>0</v>
      </c>
      <c r="L541" s="28"/>
      <c r="M541" s="28"/>
      <c r="N541" s="28"/>
      <c r="O541" s="28"/>
      <c r="P541" s="47"/>
      <c r="Q541" s="28"/>
      <c r="R541" s="28"/>
      <c r="S541" s="46"/>
      <c r="T541" s="46"/>
      <c r="U541"/>
    </row>
    <row r="542" spans="1:21" x14ac:dyDescent="0.15">
      <c r="A542" s="195"/>
      <c r="B542"/>
      <c r="C542"/>
      <c r="D542"/>
      <c r="E542"/>
      <c r="I542" s="28"/>
      <c r="J542" s="28" t="s">
        <v>82</v>
      </c>
      <c r="K542" s="28">
        <f>COUNTIF(J4:J506,"軽米町")</f>
        <v>0</v>
      </c>
      <c r="L542" s="28"/>
      <c r="M542" s="28"/>
      <c r="N542" s="28"/>
      <c r="O542" s="28"/>
      <c r="P542" s="47"/>
      <c r="Q542" s="28"/>
      <c r="R542" s="28"/>
      <c r="S542" s="46"/>
      <c r="T542" s="46"/>
      <c r="U542"/>
    </row>
    <row r="543" spans="1:21" x14ac:dyDescent="0.15">
      <c r="A543" s="195"/>
      <c r="B543"/>
      <c r="C543"/>
      <c r="D543"/>
      <c r="E543"/>
      <c r="I543" s="28"/>
      <c r="J543" s="28" t="s">
        <v>83</v>
      </c>
      <c r="K543" s="28">
        <f>COUNTIF(J4:J506,"野田村")</f>
        <v>0</v>
      </c>
      <c r="L543" s="28"/>
      <c r="M543" s="28"/>
      <c r="N543" s="28"/>
      <c r="O543" s="28"/>
      <c r="P543" s="47"/>
      <c r="Q543" s="28"/>
      <c r="R543" s="28"/>
      <c r="S543" s="46"/>
      <c r="T543" s="46"/>
      <c r="U543"/>
    </row>
    <row r="544" spans="1:21" x14ac:dyDescent="0.15">
      <c r="A544" s="195"/>
      <c r="B544"/>
      <c r="C544"/>
      <c r="D544"/>
      <c r="E544"/>
      <c r="I544" s="28"/>
      <c r="J544" s="28" t="s">
        <v>84</v>
      </c>
      <c r="K544" s="28">
        <f>COUNTIF(J4:J506,"九戸村")</f>
        <v>0</v>
      </c>
      <c r="L544" s="28"/>
      <c r="M544" s="28"/>
      <c r="N544" s="28"/>
      <c r="O544" s="28"/>
      <c r="P544" s="47"/>
      <c r="Q544" s="28"/>
      <c r="R544" s="28"/>
      <c r="S544" s="46"/>
      <c r="T544" s="46"/>
      <c r="U544"/>
    </row>
    <row r="545" spans="1:21" x14ac:dyDescent="0.15">
      <c r="A545" s="195"/>
      <c r="B545"/>
      <c r="C545"/>
      <c r="D545"/>
      <c r="E545"/>
      <c r="I545" s="28"/>
      <c r="J545" s="28" t="s">
        <v>85</v>
      </c>
      <c r="K545" s="28">
        <f>COUNTIF(J4:J506,"洋野町")</f>
        <v>0</v>
      </c>
      <c r="L545" s="28"/>
      <c r="M545" s="28"/>
      <c r="N545" s="28"/>
      <c r="O545" s="28"/>
      <c r="P545" s="47"/>
      <c r="Q545" s="28"/>
      <c r="R545" s="28"/>
      <c r="S545" s="46"/>
      <c r="T545" s="46"/>
      <c r="U545"/>
    </row>
    <row r="546" spans="1:21" x14ac:dyDescent="0.15">
      <c r="A546" s="195"/>
      <c r="B546"/>
      <c r="C546"/>
      <c r="D546"/>
      <c r="E546"/>
      <c r="I546" s="28"/>
      <c r="J546" s="28" t="s">
        <v>86</v>
      </c>
      <c r="K546" s="28">
        <f>COUNTIF(J5:J506,"一戸町")</f>
        <v>0</v>
      </c>
      <c r="L546" s="28"/>
      <c r="M546" s="28"/>
      <c r="N546" s="28"/>
      <c r="O546" s="28"/>
      <c r="P546" s="47"/>
      <c r="Q546" s="28"/>
      <c r="R546" s="28"/>
      <c r="S546" s="46"/>
      <c r="T546" s="46"/>
      <c r="U546"/>
    </row>
    <row r="547" spans="1:21" x14ac:dyDescent="0.15">
      <c r="A547" s="195"/>
      <c r="B547"/>
      <c r="C547"/>
      <c r="D547"/>
      <c r="E547"/>
      <c r="I547" s="28"/>
      <c r="J547" s="28"/>
      <c r="K547" s="28"/>
      <c r="L547" s="28"/>
      <c r="M547" s="28"/>
      <c r="N547" s="28"/>
      <c r="O547" s="28"/>
      <c r="P547" s="47"/>
      <c r="Q547" s="28"/>
      <c r="R547" s="28"/>
      <c r="S547" s="46"/>
      <c r="T547" s="46"/>
      <c r="U547"/>
    </row>
    <row r="548" spans="1:21" x14ac:dyDescent="0.15">
      <c r="A548" s="195"/>
      <c r="B548"/>
      <c r="C548"/>
      <c r="D548"/>
      <c r="E548"/>
      <c r="I548" s="28"/>
      <c r="J548" s="28" t="s">
        <v>151</v>
      </c>
      <c r="K548" s="28">
        <f>SUM(K514:K546)</f>
        <v>0</v>
      </c>
      <c r="L548" s="28"/>
      <c r="M548" s="28"/>
      <c r="N548" s="28"/>
      <c r="O548" s="28"/>
      <c r="P548" s="47"/>
      <c r="Q548" s="28"/>
      <c r="R548" s="28"/>
      <c r="S548" s="46"/>
      <c r="T548" s="46"/>
      <c r="U548"/>
    </row>
    <row r="549" spans="1:21" x14ac:dyDescent="0.15">
      <c r="P549" s="47"/>
    </row>
    <row r="550" spans="1:21" x14ac:dyDescent="0.15">
      <c r="P550" s="47"/>
    </row>
    <row r="551" spans="1:21" x14ac:dyDescent="0.15">
      <c r="P551" s="47"/>
    </row>
    <row r="552" spans="1:21" x14ac:dyDescent="0.15">
      <c r="P552" s="47"/>
    </row>
    <row r="553" spans="1:21" x14ac:dyDescent="0.15">
      <c r="P553" s="47"/>
    </row>
    <row r="554" spans="1:21" x14ac:dyDescent="0.15">
      <c r="P554" s="47"/>
    </row>
    <row r="555" spans="1:21" x14ac:dyDescent="0.15">
      <c r="P555" s="47"/>
    </row>
    <row r="556" spans="1:21" x14ac:dyDescent="0.15">
      <c r="P556" s="47"/>
    </row>
    <row r="557" spans="1:21" x14ac:dyDescent="0.15">
      <c r="P557" s="47"/>
    </row>
    <row r="558" spans="1:21" x14ac:dyDescent="0.15">
      <c r="P558" s="47"/>
    </row>
    <row r="559" spans="1:21" x14ac:dyDescent="0.15">
      <c r="P559" s="47"/>
    </row>
    <row r="560" spans="1:21" x14ac:dyDescent="0.15">
      <c r="P560" s="47"/>
    </row>
    <row r="561" spans="16:16" x14ac:dyDescent="0.15">
      <c r="P561" s="47"/>
    </row>
    <row r="562" spans="16:16" x14ac:dyDescent="0.15">
      <c r="P562" s="47"/>
    </row>
    <row r="563" spans="16:16" x14ac:dyDescent="0.15">
      <c r="P563" s="47"/>
    </row>
    <row r="564" spans="16:16" x14ac:dyDescent="0.15">
      <c r="P564" s="47"/>
    </row>
    <row r="565" spans="16:16" x14ac:dyDescent="0.15">
      <c r="P565" s="47"/>
    </row>
    <row r="566" spans="16:16" x14ac:dyDescent="0.15">
      <c r="P566" s="47"/>
    </row>
    <row r="567" spans="16:16" x14ac:dyDescent="0.15">
      <c r="P567" s="47"/>
    </row>
    <row r="568" spans="16:16" x14ac:dyDescent="0.15">
      <c r="P568" s="47"/>
    </row>
    <row r="569" spans="16:16" x14ac:dyDescent="0.15">
      <c r="P569" s="47"/>
    </row>
    <row r="570" spans="16:16" x14ac:dyDescent="0.15">
      <c r="P570" s="47"/>
    </row>
    <row r="571" spans="16:16" x14ac:dyDescent="0.15">
      <c r="P571" s="47"/>
    </row>
    <row r="572" spans="16:16" x14ac:dyDescent="0.15">
      <c r="P572" s="47"/>
    </row>
    <row r="573" spans="16:16" x14ac:dyDescent="0.15">
      <c r="P573" s="47"/>
    </row>
    <row r="574" spans="16:16" x14ac:dyDescent="0.15">
      <c r="P574" s="47"/>
    </row>
    <row r="575" spans="16:16" x14ac:dyDescent="0.15">
      <c r="P575" s="47"/>
    </row>
    <row r="576" spans="16:16" x14ac:dyDescent="0.15">
      <c r="P576" s="47"/>
    </row>
    <row r="577" spans="16:16" x14ac:dyDescent="0.15">
      <c r="P577" s="47"/>
    </row>
    <row r="578" spans="16:16" x14ac:dyDescent="0.15">
      <c r="P578" s="47"/>
    </row>
    <row r="579" spans="16:16" x14ac:dyDescent="0.15">
      <c r="P579" s="47"/>
    </row>
    <row r="580" spans="16:16" x14ac:dyDescent="0.15">
      <c r="P580" s="47"/>
    </row>
    <row r="581" spans="16:16" x14ac:dyDescent="0.15">
      <c r="P581" s="47"/>
    </row>
    <row r="582" spans="16:16" x14ac:dyDescent="0.15">
      <c r="P582" s="47"/>
    </row>
    <row r="583" spans="16:16" x14ac:dyDescent="0.15">
      <c r="P583" s="47"/>
    </row>
    <row r="584" spans="16:16" x14ac:dyDescent="0.15">
      <c r="P584" s="47"/>
    </row>
    <row r="585" spans="16:16" x14ac:dyDescent="0.15">
      <c r="P585" s="47"/>
    </row>
    <row r="586" spans="16:16" x14ac:dyDescent="0.15">
      <c r="P586" s="47"/>
    </row>
    <row r="587" spans="16:16" x14ac:dyDescent="0.15">
      <c r="P587" s="47"/>
    </row>
    <row r="588" spans="16:16" x14ac:dyDescent="0.15">
      <c r="P588" s="47"/>
    </row>
    <row r="589" spans="16:16" x14ac:dyDescent="0.15">
      <c r="P589" s="47"/>
    </row>
    <row r="590" spans="16:16" x14ac:dyDescent="0.15">
      <c r="P590" s="47"/>
    </row>
    <row r="591" spans="16:16" x14ac:dyDescent="0.15">
      <c r="P591" s="47"/>
    </row>
    <row r="592" spans="16:16" x14ac:dyDescent="0.15">
      <c r="P592" s="47"/>
    </row>
    <row r="593" spans="16:16" x14ac:dyDescent="0.15">
      <c r="P593" s="47"/>
    </row>
    <row r="594" spans="16:16" x14ac:dyDescent="0.15">
      <c r="P594" s="47"/>
    </row>
    <row r="595" spans="16:16" x14ac:dyDescent="0.15">
      <c r="P595" s="47"/>
    </row>
    <row r="596" spans="16:16" x14ac:dyDescent="0.15">
      <c r="P596" s="47"/>
    </row>
    <row r="597" spans="16:16" x14ac:dyDescent="0.15">
      <c r="P597" s="47"/>
    </row>
    <row r="598" spans="16:16" x14ac:dyDescent="0.15">
      <c r="P598" s="47"/>
    </row>
    <row r="599" spans="16:16" x14ac:dyDescent="0.15">
      <c r="P599" s="47"/>
    </row>
    <row r="600" spans="16:16" x14ac:dyDescent="0.15">
      <c r="P600" s="47"/>
    </row>
    <row r="601" spans="16:16" x14ac:dyDescent="0.15">
      <c r="P601" s="47"/>
    </row>
    <row r="602" spans="16:16" x14ac:dyDescent="0.15">
      <c r="P602" s="47"/>
    </row>
    <row r="603" spans="16:16" x14ac:dyDescent="0.15">
      <c r="P603" s="47"/>
    </row>
    <row r="604" spans="16:16" x14ac:dyDescent="0.15">
      <c r="P604" s="47"/>
    </row>
    <row r="605" spans="16:16" x14ac:dyDescent="0.15">
      <c r="P605" s="47"/>
    </row>
    <row r="606" spans="16:16" x14ac:dyDescent="0.15">
      <c r="P606" s="47"/>
    </row>
    <row r="607" spans="16:16" x14ac:dyDescent="0.15">
      <c r="P607" s="47"/>
    </row>
    <row r="608" spans="16:16" x14ac:dyDescent="0.15">
      <c r="P608" s="47"/>
    </row>
    <row r="609" spans="16:16" x14ac:dyDescent="0.15">
      <c r="P609" s="47"/>
    </row>
    <row r="610" spans="16:16" x14ac:dyDescent="0.15">
      <c r="P610" s="47"/>
    </row>
    <row r="611" spans="16:16" x14ac:dyDescent="0.15">
      <c r="P611" s="47"/>
    </row>
    <row r="612" spans="16:16" x14ac:dyDescent="0.15">
      <c r="P612" s="47"/>
    </row>
    <row r="613" spans="16:16" x14ac:dyDescent="0.15">
      <c r="P613" s="47"/>
    </row>
    <row r="614" spans="16:16" x14ac:dyDescent="0.15">
      <c r="P614" s="47"/>
    </row>
    <row r="615" spans="16:16" x14ac:dyDescent="0.15">
      <c r="P615" s="47"/>
    </row>
    <row r="616" spans="16:16" x14ac:dyDescent="0.15">
      <c r="P616" s="47"/>
    </row>
    <row r="617" spans="16:16" x14ac:dyDescent="0.15">
      <c r="P617" s="47"/>
    </row>
    <row r="618" spans="16:16" x14ac:dyDescent="0.15">
      <c r="P618" s="47"/>
    </row>
    <row r="619" spans="16:16" x14ac:dyDescent="0.15">
      <c r="P619" s="47"/>
    </row>
    <row r="620" spans="16:16" x14ac:dyDescent="0.15">
      <c r="P620" s="47"/>
    </row>
    <row r="621" spans="16:16" x14ac:dyDescent="0.15">
      <c r="P621" s="47"/>
    </row>
    <row r="622" spans="16:16" x14ac:dyDescent="0.15">
      <c r="P622" s="47"/>
    </row>
    <row r="623" spans="16:16" x14ac:dyDescent="0.15">
      <c r="P623" s="47"/>
    </row>
    <row r="624" spans="16:16" x14ac:dyDescent="0.15">
      <c r="P624" s="47"/>
    </row>
    <row r="625" spans="16:16" x14ac:dyDescent="0.15">
      <c r="P625" s="47"/>
    </row>
    <row r="626" spans="16:16" x14ac:dyDescent="0.15">
      <c r="P626" s="47"/>
    </row>
    <row r="627" spans="16:16" x14ac:dyDescent="0.15">
      <c r="P627" s="47"/>
    </row>
    <row r="628" spans="16:16" x14ac:dyDescent="0.15">
      <c r="P628" s="47"/>
    </row>
    <row r="629" spans="16:16" x14ac:dyDescent="0.15">
      <c r="P629" s="47"/>
    </row>
    <row r="630" spans="16:16" x14ac:dyDescent="0.15">
      <c r="P630" s="47"/>
    </row>
    <row r="631" spans="16:16" x14ac:dyDescent="0.15">
      <c r="P631" s="47"/>
    </row>
    <row r="632" spans="16:16" x14ac:dyDescent="0.15">
      <c r="P632" s="47"/>
    </row>
    <row r="633" spans="16:16" x14ac:dyDescent="0.15">
      <c r="P633" s="47"/>
    </row>
    <row r="634" spans="16:16" x14ac:dyDescent="0.15">
      <c r="P634" s="47"/>
    </row>
    <row r="635" spans="16:16" x14ac:dyDescent="0.15">
      <c r="P635" s="47"/>
    </row>
    <row r="636" spans="16:16" x14ac:dyDescent="0.15">
      <c r="P636" s="47"/>
    </row>
    <row r="637" spans="16:16" x14ac:dyDescent="0.15">
      <c r="P637" s="47"/>
    </row>
    <row r="638" spans="16:16" x14ac:dyDescent="0.15">
      <c r="P638" s="47"/>
    </row>
    <row r="639" spans="16:16" x14ac:dyDescent="0.15">
      <c r="P639" s="47"/>
    </row>
    <row r="640" spans="16:16" x14ac:dyDescent="0.15">
      <c r="P640" s="47"/>
    </row>
    <row r="641" spans="16:16" x14ac:dyDescent="0.15">
      <c r="P641" s="47"/>
    </row>
    <row r="642" spans="16:16" x14ac:dyDescent="0.15">
      <c r="P642" s="47"/>
    </row>
    <row r="643" spans="16:16" x14ac:dyDescent="0.15">
      <c r="P643" s="47"/>
    </row>
    <row r="644" spans="16:16" x14ac:dyDescent="0.15">
      <c r="P644" s="47"/>
    </row>
    <row r="645" spans="16:16" x14ac:dyDescent="0.15">
      <c r="P645" s="47"/>
    </row>
    <row r="646" spans="16:16" x14ac:dyDescent="0.15">
      <c r="P646" s="47"/>
    </row>
    <row r="647" spans="16:16" x14ac:dyDescent="0.15">
      <c r="P647" s="47"/>
    </row>
    <row r="648" spans="16:16" x14ac:dyDescent="0.15">
      <c r="P648" s="47"/>
    </row>
    <row r="649" spans="16:16" x14ac:dyDescent="0.15">
      <c r="P649" s="47"/>
    </row>
    <row r="650" spans="16:16" x14ac:dyDescent="0.15">
      <c r="P650" s="47"/>
    </row>
    <row r="651" spans="16:16" x14ac:dyDescent="0.15">
      <c r="P651" s="47"/>
    </row>
    <row r="652" spans="16:16" x14ac:dyDescent="0.15">
      <c r="P652" s="47"/>
    </row>
    <row r="653" spans="16:16" x14ac:dyDescent="0.15">
      <c r="P653" s="47"/>
    </row>
    <row r="654" spans="16:16" x14ac:dyDescent="0.15">
      <c r="P654" s="47"/>
    </row>
    <row r="655" spans="16:16" x14ac:dyDescent="0.15">
      <c r="P655" s="47"/>
    </row>
    <row r="656" spans="16:16" x14ac:dyDescent="0.15">
      <c r="P656" s="47"/>
    </row>
    <row r="657" spans="16:16" x14ac:dyDescent="0.15">
      <c r="P657" s="47"/>
    </row>
    <row r="658" spans="16:16" x14ac:dyDescent="0.15">
      <c r="P658" s="47"/>
    </row>
    <row r="659" spans="16:16" x14ac:dyDescent="0.15">
      <c r="P659" s="47"/>
    </row>
    <row r="660" spans="16:16" x14ac:dyDescent="0.15">
      <c r="P660" s="47"/>
    </row>
    <row r="661" spans="16:16" x14ac:dyDescent="0.15">
      <c r="P661" s="47"/>
    </row>
    <row r="662" spans="16:16" x14ac:dyDescent="0.15">
      <c r="P662" s="47"/>
    </row>
    <row r="663" spans="16:16" x14ac:dyDescent="0.15">
      <c r="P663" s="47"/>
    </row>
    <row r="664" spans="16:16" x14ac:dyDescent="0.15">
      <c r="P664" s="47"/>
    </row>
    <row r="665" spans="16:16" x14ac:dyDescent="0.15">
      <c r="P665" s="47"/>
    </row>
    <row r="666" spans="16:16" x14ac:dyDescent="0.15">
      <c r="P666" s="47"/>
    </row>
    <row r="667" spans="16:16" x14ac:dyDescent="0.15">
      <c r="P667" s="47"/>
    </row>
    <row r="668" spans="16:16" x14ac:dyDescent="0.15">
      <c r="P668" s="47"/>
    </row>
    <row r="669" spans="16:16" x14ac:dyDescent="0.15">
      <c r="P669" s="47"/>
    </row>
    <row r="675" spans="19:20" x14ac:dyDescent="0.15">
      <c r="S675" s="129"/>
      <c r="T675" s="129"/>
    </row>
    <row r="676" spans="19:20" x14ac:dyDescent="0.15">
      <c r="S676" s="129"/>
      <c r="T676" s="129"/>
    </row>
    <row r="677" spans="19:20" x14ac:dyDescent="0.15">
      <c r="S677" s="129"/>
      <c r="T677" s="129"/>
    </row>
  </sheetData>
  <mergeCells count="2">
    <mergeCell ref="H2:H3"/>
    <mergeCell ref="J2:O2"/>
  </mergeCells>
  <phoneticPr fontId="1"/>
  <printOptions horizontalCentered="1"/>
  <pageMargins left="0.78740157480314965" right="0.78740157480314965" top="0.78740157480314965" bottom="0.78740157480314965" header="0" footer="0.19685039370078741"/>
  <pageSetup paperSize="9" orientation="landscape" r:id="rId1"/>
  <rowBreaks count="25" manualBreakCount="25">
    <brk id="23" min="7" max="14" man="1"/>
    <brk id="28" min="7" max="14" man="1"/>
    <brk id="63" min="8" max="14" man="1"/>
    <brk id="83" min="8" max="14" man="1"/>
    <brk id="103" min="8" max="14" man="1"/>
    <brk id="123" min="8" max="14" man="1"/>
    <brk id="143" min="8" max="14" man="1"/>
    <brk id="163" min="8" max="14" man="1"/>
    <brk id="183" min="8" max="14" man="1"/>
    <brk id="203" min="8" max="14" man="1"/>
    <brk id="223" min="8" max="14" man="1"/>
    <brk id="243" min="8" max="14" man="1"/>
    <brk id="263" min="8" max="14" man="1"/>
    <brk id="283" min="8" max="14" man="1"/>
    <brk id="303" min="8" max="14" man="1"/>
    <brk id="323" min="8" max="14" man="1"/>
    <brk id="343" min="8" max="14" man="1"/>
    <brk id="363" min="8" max="14" man="1"/>
    <brk id="383" min="8" max="14" man="1"/>
    <brk id="403" min="8" max="14" man="1"/>
    <brk id="423" min="8" max="14" man="1"/>
    <brk id="443" min="8" max="14" man="1"/>
    <brk id="463" min="8" max="14" man="1"/>
    <brk id="483" min="8" max="14" man="1"/>
    <brk id="503" min="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77"/>
  <sheetViews>
    <sheetView showZeros="0" view="pageBreakPreview" zoomScale="85" zoomScaleNormal="85" zoomScaleSheetLayoutView="85" workbookViewId="0">
      <selection activeCell="I4" sqref="I4"/>
    </sheetView>
  </sheetViews>
  <sheetFormatPr defaultRowHeight="13.5" x14ac:dyDescent="0.15"/>
  <cols>
    <col min="1" max="1" width="9" style="164" customWidth="1"/>
    <col min="2" max="5" width="5.125" customWidth="1"/>
    <col min="6" max="7" width="4.5" style="7" customWidth="1"/>
    <col min="8" max="8" width="10.5" style="124" bestFit="1" customWidth="1"/>
    <col min="9" max="9" width="28.625" style="28" customWidth="1"/>
    <col min="10" max="10" width="11" style="28" customWidth="1"/>
    <col min="11" max="11" width="10" style="28" customWidth="1"/>
    <col min="12" max="13" width="20.75" style="28" customWidth="1"/>
    <col min="14" max="14" width="9.875" style="28" customWidth="1"/>
    <col min="15" max="15" width="22.25" style="28" customWidth="1"/>
    <col min="16" max="16" width="4.625" style="28" customWidth="1"/>
    <col min="17" max="18" width="9" style="28" customWidth="1"/>
    <col min="19" max="19" width="4.625" style="46" customWidth="1"/>
    <col min="20" max="20" width="9" style="46" customWidth="1"/>
    <col min="21" max="21" width="9" customWidth="1"/>
  </cols>
  <sheetData>
    <row r="1" spans="1:20" x14ac:dyDescent="0.15">
      <c r="H1" s="124" t="s">
        <v>189</v>
      </c>
      <c r="I1" s="46"/>
      <c r="J1" s="46"/>
      <c r="K1" s="46"/>
      <c r="L1" s="46"/>
      <c r="M1" s="46"/>
      <c r="N1" s="46"/>
      <c r="O1" s="46"/>
    </row>
    <row r="2" spans="1:20" x14ac:dyDescent="0.15">
      <c r="A2" s="171"/>
      <c r="E2" s="168"/>
      <c r="H2" s="214" t="s">
        <v>188</v>
      </c>
      <c r="I2" s="95" t="s">
        <v>119</v>
      </c>
      <c r="J2" s="215" t="s">
        <v>29</v>
      </c>
      <c r="K2" s="216"/>
      <c r="L2" s="216"/>
      <c r="M2" s="216"/>
      <c r="N2" s="216"/>
      <c r="O2" s="217"/>
    </row>
    <row r="3" spans="1:20" ht="40.5" customHeight="1" x14ac:dyDescent="0.15">
      <c r="A3" s="172" t="s">
        <v>186</v>
      </c>
      <c r="B3" t="s">
        <v>117</v>
      </c>
      <c r="C3" t="s">
        <v>116</v>
      </c>
      <c r="E3" t="s">
        <v>142</v>
      </c>
      <c r="F3" s="7" t="s">
        <v>143</v>
      </c>
      <c r="G3" s="7" t="s">
        <v>16</v>
      </c>
      <c r="H3" s="214"/>
      <c r="I3" s="166" t="s">
        <v>179</v>
      </c>
      <c r="J3" s="167" t="s">
        <v>180</v>
      </c>
      <c r="K3" s="167" t="s">
        <v>181</v>
      </c>
      <c r="L3" s="166" t="s">
        <v>182</v>
      </c>
      <c r="M3" s="167" t="s">
        <v>183</v>
      </c>
      <c r="N3" s="166" t="s">
        <v>184</v>
      </c>
      <c r="O3" s="166" t="s">
        <v>185</v>
      </c>
      <c r="P3" s="28" t="s">
        <v>149</v>
      </c>
      <c r="Q3" s="28" t="s">
        <v>150</v>
      </c>
      <c r="S3" s="173" t="s">
        <v>187</v>
      </c>
      <c r="T3" s="44" t="s">
        <v>145</v>
      </c>
    </row>
    <row r="4" spans="1:20" ht="22.5" customHeight="1" x14ac:dyDescent="0.15">
      <c r="A4" s="164">
        <f>一覧!H6</f>
        <v>0</v>
      </c>
      <c r="B4" s="8">
        <f>一覧!I6</f>
        <v>0</v>
      </c>
      <c r="C4" s="37">
        <f>一覧!J6</f>
        <v>0</v>
      </c>
      <c r="D4" s="16">
        <f>一覧!L6</f>
        <v>0</v>
      </c>
      <c r="E4" s="8">
        <f>一覧!R6</f>
        <v>201</v>
      </c>
      <c r="F4" s="7">
        <f>一覧!S6</f>
        <v>0</v>
      </c>
      <c r="G4" s="7">
        <f>一覧!O6</f>
        <v>0</v>
      </c>
      <c r="H4" s="176" t="str">
        <f>一覧!U6</f>
        <v>272010001</v>
      </c>
      <c r="I4" s="95">
        <f>一覧!W6</f>
        <v>0</v>
      </c>
      <c r="J4" s="95">
        <f>一覧!AY6</f>
        <v>0</v>
      </c>
      <c r="K4" s="95">
        <f>一覧!AZ6</f>
        <v>0</v>
      </c>
      <c r="L4" s="67" t="str">
        <f>一覧!BA6&amp;一覧!BB6</f>
        <v/>
      </c>
      <c r="M4" s="95">
        <f>一覧!BD6</f>
        <v>0</v>
      </c>
      <c r="N4" s="25">
        <f>一覧!BE6</f>
        <v>0</v>
      </c>
      <c r="O4" s="95">
        <f>一覧!BH6</f>
        <v>0</v>
      </c>
      <c r="P4" s="47" t="str">
        <f>IF(COUNTIF($I$4:I4,I4)&gt;1,"重複","")</f>
        <v/>
      </c>
      <c r="Q4" s="170"/>
      <c r="T4" s="51">
        <f>IF(OR(S4=1,S4=2),一覧!BE6,)</f>
        <v>0</v>
      </c>
    </row>
    <row r="5" spans="1:20" ht="22.5" customHeight="1" x14ac:dyDescent="0.15">
      <c r="A5" s="195">
        <f>一覧!H7</f>
        <v>0</v>
      </c>
      <c r="B5" s="8">
        <f>一覧!I7</f>
        <v>0</v>
      </c>
      <c r="C5" s="37">
        <f>一覧!J7</f>
        <v>0</v>
      </c>
      <c r="D5" s="16">
        <f>一覧!L7</f>
        <v>0</v>
      </c>
      <c r="E5" s="8">
        <f>一覧!R7</f>
        <v>0</v>
      </c>
      <c r="F5" s="7">
        <f>一覧!S7</f>
        <v>0</v>
      </c>
      <c r="G5" s="7">
        <f>一覧!O7</f>
        <v>0</v>
      </c>
      <c r="H5" s="204" t="str">
        <f>一覧!U7</f>
        <v>0002</v>
      </c>
      <c r="I5" s="95">
        <f>一覧!W7</f>
        <v>0</v>
      </c>
      <c r="J5" s="95">
        <f>一覧!AY7</f>
        <v>0</v>
      </c>
      <c r="K5" s="95">
        <f>一覧!AZ7</f>
        <v>0</v>
      </c>
      <c r="L5" s="67" t="str">
        <f>一覧!BA7&amp;一覧!BB7</f>
        <v/>
      </c>
      <c r="M5" s="95">
        <f>一覧!BD7</f>
        <v>0</v>
      </c>
      <c r="N5" s="25">
        <f>一覧!BE7</f>
        <v>0</v>
      </c>
      <c r="O5" s="95">
        <f>一覧!BH7</f>
        <v>0</v>
      </c>
      <c r="P5" s="47" t="str">
        <f>IF(COUNTIF($I$4:I5,I5)&gt;1,"重複","")</f>
        <v>重複</v>
      </c>
      <c r="T5" s="51">
        <f>IF(OR(S5=1,S5=2),一覧!BE7,)</f>
        <v>0</v>
      </c>
    </row>
    <row r="6" spans="1:20" ht="22.5" customHeight="1" x14ac:dyDescent="0.15">
      <c r="A6" s="195">
        <f>一覧!H8</f>
        <v>0</v>
      </c>
      <c r="B6" s="8">
        <f>一覧!I8</f>
        <v>0</v>
      </c>
      <c r="C6" s="37">
        <f>一覧!J8</f>
        <v>0</v>
      </c>
      <c r="D6" s="16">
        <f>一覧!L8</f>
        <v>0</v>
      </c>
      <c r="E6" s="8">
        <f>一覧!R8</f>
        <v>0</v>
      </c>
      <c r="F6" s="7">
        <f>一覧!S8</f>
        <v>0</v>
      </c>
      <c r="G6" s="7">
        <f>一覧!O8</f>
        <v>0</v>
      </c>
      <c r="H6" s="204" t="str">
        <f>一覧!U8</f>
        <v/>
      </c>
      <c r="I6" s="95">
        <f>一覧!W8</f>
        <v>0</v>
      </c>
      <c r="J6" s="95">
        <f>一覧!AY8</f>
        <v>0</v>
      </c>
      <c r="K6" s="95">
        <f>一覧!AZ8</f>
        <v>0</v>
      </c>
      <c r="L6" s="67" t="str">
        <f>一覧!BA8&amp;一覧!BB8</f>
        <v/>
      </c>
      <c r="M6" s="95">
        <f>一覧!BD8</f>
        <v>0</v>
      </c>
      <c r="N6" s="25">
        <f>一覧!BE8</f>
        <v>0</v>
      </c>
      <c r="O6" s="95">
        <f>一覧!BH8</f>
        <v>0</v>
      </c>
      <c r="P6" s="47" t="str">
        <f>IF(COUNTIF($I$4:I6,I6)&gt;1,"重複","")</f>
        <v>重複</v>
      </c>
      <c r="T6" s="51">
        <f>IF(OR(S6=1,S6=2),一覧!BE8,)</f>
        <v>0</v>
      </c>
    </row>
    <row r="7" spans="1:20" ht="22.5" customHeight="1" x14ac:dyDescent="0.15">
      <c r="A7" s="195">
        <f>一覧!H9</f>
        <v>0</v>
      </c>
      <c r="B7" s="8">
        <f>一覧!I9</f>
        <v>0</v>
      </c>
      <c r="C7" s="37">
        <f>一覧!J9</f>
        <v>0</v>
      </c>
      <c r="D7" s="16">
        <f>一覧!L9</f>
        <v>0</v>
      </c>
      <c r="E7" s="8">
        <f>一覧!R9</f>
        <v>0</v>
      </c>
      <c r="F7" s="7">
        <f>一覧!S9</f>
        <v>0</v>
      </c>
      <c r="G7" s="7">
        <f>一覧!O9</f>
        <v>0</v>
      </c>
      <c r="H7" s="204" t="str">
        <f>一覧!U9</f>
        <v/>
      </c>
      <c r="I7" s="95">
        <f>一覧!W9</f>
        <v>0</v>
      </c>
      <c r="J7" s="95">
        <f>一覧!AY9</f>
        <v>0</v>
      </c>
      <c r="K7" s="95">
        <f>一覧!AZ9</f>
        <v>0</v>
      </c>
      <c r="L7" s="67" t="str">
        <f>一覧!BA9&amp;一覧!BB9</f>
        <v/>
      </c>
      <c r="M7" s="95">
        <f>一覧!BD9</f>
        <v>0</v>
      </c>
      <c r="N7" s="25">
        <f>一覧!BE9</f>
        <v>0</v>
      </c>
      <c r="O7" s="95">
        <f>一覧!BH9</f>
        <v>0</v>
      </c>
      <c r="P7" s="47" t="str">
        <f>IF(COUNTIF($I$4:I7,I7)&gt;1,"重複","")</f>
        <v>重複</v>
      </c>
      <c r="T7" s="51">
        <f>IF(OR(S7=1,S7=2),一覧!BE9,)</f>
        <v>0</v>
      </c>
    </row>
    <row r="8" spans="1:20" s="54" customFormat="1" ht="22.5" customHeight="1" x14ac:dyDescent="0.15">
      <c r="A8" s="195">
        <f>一覧!H10</f>
        <v>0</v>
      </c>
      <c r="B8" s="8">
        <f>一覧!I10</f>
        <v>0</v>
      </c>
      <c r="C8" s="37">
        <f>一覧!J10</f>
        <v>0</v>
      </c>
      <c r="D8" s="62">
        <f>一覧!L10</f>
        <v>0</v>
      </c>
      <c r="E8" s="55">
        <f>一覧!R10</f>
        <v>0</v>
      </c>
      <c r="F8" s="63">
        <f>一覧!S10</f>
        <v>0</v>
      </c>
      <c r="G8" s="7">
        <f>一覧!O10</f>
        <v>0</v>
      </c>
      <c r="H8" s="204" t="str">
        <f>一覧!U10</f>
        <v/>
      </c>
      <c r="I8" s="95">
        <f>一覧!W10</f>
        <v>0</v>
      </c>
      <c r="J8" s="95">
        <f>一覧!AY10</f>
        <v>0</v>
      </c>
      <c r="K8" s="95">
        <f>一覧!AZ10</f>
        <v>0</v>
      </c>
      <c r="L8" s="67" t="str">
        <f>一覧!BA10&amp;一覧!BB10</f>
        <v/>
      </c>
      <c r="M8" s="95">
        <f>一覧!BD10</f>
        <v>0</v>
      </c>
      <c r="N8" s="25">
        <f>一覧!BE10</f>
        <v>0</v>
      </c>
      <c r="O8" s="95">
        <f>一覧!BH10</f>
        <v>0</v>
      </c>
      <c r="P8" s="64" t="str">
        <f>IF(COUNTIF($I$4:I8,I8)&gt;1,"重複","")</f>
        <v>重複</v>
      </c>
      <c r="S8" s="65"/>
      <c r="T8" s="66">
        <f>IF(OR(S8=1,S8=2),一覧!BE10,)</f>
        <v>0</v>
      </c>
    </row>
    <row r="9" spans="1:20" ht="22.5" customHeight="1" x14ac:dyDescent="0.15">
      <c r="A9" s="195">
        <f>一覧!H11</f>
        <v>0</v>
      </c>
      <c r="B9" s="8">
        <f>一覧!I11</f>
        <v>0</v>
      </c>
      <c r="C9" s="37">
        <f>一覧!J11</f>
        <v>0</v>
      </c>
      <c r="D9" s="16">
        <f>一覧!L11</f>
        <v>0</v>
      </c>
      <c r="E9" s="8">
        <f>一覧!R11</f>
        <v>0</v>
      </c>
      <c r="F9" s="7">
        <f>一覧!S11</f>
        <v>0</v>
      </c>
      <c r="G9" s="7">
        <f>一覧!O11</f>
        <v>0</v>
      </c>
      <c r="H9" s="204" t="str">
        <f>一覧!U11</f>
        <v/>
      </c>
      <c r="I9" s="95">
        <f>一覧!W11</f>
        <v>0</v>
      </c>
      <c r="J9" s="95">
        <f>一覧!AY11</f>
        <v>0</v>
      </c>
      <c r="K9" s="95">
        <f>一覧!AZ11</f>
        <v>0</v>
      </c>
      <c r="L9" s="67" t="str">
        <f>一覧!BA11&amp;一覧!BB11</f>
        <v/>
      </c>
      <c r="M9" s="95">
        <f>一覧!BD11</f>
        <v>0</v>
      </c>
      <c r="N9" s="25">
        <f>一覧!BE11</f>
        <v>0</v>
      </c>
      <c r="O9" s="95">
        <f>一覧!BH11</f>
        <v>0</v>
      </c>
      <c r="P9" s="47" t="str">
        <f>IF(COUNTIF($I$4:I9,I9)&gt;1,"重複","")</f>
        <v>重複</v>
      </c>
      <c r="T9" s="51">
        <f>IF(OR(S9=1,S9=2),一覧!BE11,)</f>
        <v>0</v>
      </c>
    </row>
    <row r="10" spans="1:20" ht="22.5" customHeight="1" x14ac:dyDescent="0.15">
      <c r="A10" s="195">
        <f>一覧!H12</f>
        <v>0</v>
      </c>
      <c r="B10" s="8">
        <f>一覧!I12</f>
        <v>0</v>
      </c>
      <c r="C10" s="37">
        <f>一覧!J12</f>
        <v>0</v>
      </c>
      <c r="D10" s="16">
        <f>一覧!L12</f>
        <v>0</v>
      </c>
      <c r="E10" s="8">
        <f>一覧!R12</f>
        <v>0</v>
      </c>
      <c r="F10" s="7">
        <f>一覧!S12</f>
        <v>0</v>
      </c>
      <c r="G10" s="7">
        <f>一覧!O12</f>
        <v>0</v>
      </c>
      <c r="H10" s="204" t="str">
        <f>一覧!U12</f>
        <v/>
      </c>
      <c r="I10" s="95">
        <f>一覧!W12</f>
        <v>0</v>
      </c>
      <c r="J10" s="95">
        <f>一覧!AY12</f>
        <v>0</v>
      </c>
      <c r="K10" s="95">
        <f>一覧!AZ12</f>
        <v>0</v>
      </c>
      <c r="L10" s="67" t="str">
        <f>一覧!BA12&amp;一覧!BB12</f>
        <v/>
      </c>
      <c r="M10" s="95">
        <f>一覧!BD12</f>
        <v>0</v>
      </c>
      <c r="N10" s="25">
        <f>一覧!BE12</f>
        <v>0</v>
      </c>
      <c r="O10" s="95">
        <f>一覧!BH12</f>
        <v>0</v>
      </c>
      <c r="P10" s="47" t="str">
        <f>IF(COUNTIF($I$4:I10,I10)&gt;1,"重複","")</f>
        <v>重複</v>
      </c>
      <c r="T10" s="51">
        <f>IF(OR(S10=1,S10=2),一覧!BE12,)</f>
        <v>0</v>
      </c>
    </row>
    <row r="11" spans="1:20" ht="22.5" customHeight="1" x14ac:dyDescent="0.15">
      <c r="A11" s="195">
        <f>一覧!H13</f>
        <v>0</v>
      </c>
      <c r="B11" s="8">
        <f>一覧!I13</f>
        <v>0</v>
      </c>
      <c r="C11" s="37">
        <f>一覧!J13</f>
        <v>0</v>
      </c>
      <c r="D11" s="16">
        <f>一覧!L13</f>
        <v>0</v>
      </c>
      <c r="E11" s="8">
        <f>一覧!R13</f>
        <v>0</v>
      </c>
      <c r="F11" s="7">
        <f>一覧!S13</f>
        <v>0</v>
      </c>
      <c r="G11" s="7">
        <f>一覧!O13</f>
        <v>0</v>
      </c>
      <c r="H11" s="204" t="str">
        <f>一覧!U13</f>
        <v/>
      </c>
      <c r="I11" s="95">
        <f>一覧!W13</f>
        <v>0</v>
      </c>
      <c r="J11" s="95">
        <f>一覧!AY13</f>
        <v>0</v>
      </c>
      <c r="K11" s="95">
        <f>一覧!AZ13</f>
        <v>0</v>
      </c>
      <c r="L11" s="67" t="str">
        <f>一覧!BA13&amp;一覧!BB13</f>
        <v/>
      </c>
      <c r="M11" s="95">
        <f>一覧!BD13</f>
        <v>0</v>
      </c>
      <c r="N11" s="25">
        <f>一覧!BE13</f>
        <v>0</v>
      </c>
      <c r="O11" s="95">
        <f>一覧!BH13</f>
        <v>0</v>
      </c>
      <c r="P11" s="47" t="str">
        <f>IF(COUNTIF($I$4:I11,I11)&gt;1,"重複","")</f>
        <v>重複</v>
      </c>
      <c r="T11" s="51">
        <f>IF(OR(S11=1,S11=2),一覧!BE13,)</f>
        <v>0</v>
      </c>
    </row>
    <row r="12" spans="1:20" ht="22.5" customHeight="1" x14ac:dyDescent="0.15">
      <c r="A12" s="195">
        <f>一覧!H14</f>
        <v>0</v>
      </c>
      <c r="B12" s="8">
        <f>一覧!I14</f>
        <v>0</v>
      </c>
      <c r="C12" s="37">
        <f>一覧!J14</f>
        <v>0</v>
      </c>
      <c r="D12" s="16">
        <f>一覧!L14</f>
        <v>0</v>
      </c>
      <c r="E12" s="8">
        <f>一覧!R14</f>
        <v>0</v>
      </c>
      <c r="F12" s="7">
        <f>一覧!S14</f>
        <v>0</v>
      </c>
      <c r="G12" s="7">
        <f>一覧!O14</f>
        <v>0</v>
      </c>
      <c r="H12" s="204" t="str">
        <f>一覧!U14</f>
        <v/>
      </c>
      <c r="I12" s="95">
        <f>一覧!W14</f>
        <v>0</v>
      </c>
      <c r="J12" s="95">
        <f>一覧!AY14</f>
        <v>0</v>
      </c>
      <c r="K12" s="95">
        <f>一覧!AZ14</f>
        <v>0</v>
      </c>
      <c r="L12" s="67" t="str">
        <f>一覧!BA14&amp;一覧!BB14</f>
        <v/>
      </c>
      <c r="M12" s="95">
        <f>一覧!BD14</f>
        <v>0</v>
      </c>
      <c r="N12" s="25">
        <f>一覧!BE14</f>
        <v>0</v>
      </c>
      <c r="O12" s="95">
        <f>一覧!BH14</f>
        <v>0</v>
      </c>
      <c r="P12" s="47" t="str">
        <f>IF(COUNTIF($I$4:I12,I12)&gt;1,"重複","")</f>
        <v>重複</v>
      </c>
      <c r="T12" s="51">
        <f>IF(OR(S12=1,S12=2),一覧!BE14,)</f>
        <v>0</v>
      </c>
    </row>
    <row r="13" spans="1:20" ht="22.5" customHeight="1" x14ac:dyDescent="0.15">
      <c r="A13" s="195">
        <f>一覧!H15</f>
        <v>0</v>
      </c>
      <c r="B13" s="8">
        <f>一覧!I15</f>
        <v>0</v>
      </c>
      <c r="C13" s="37">
        <f>一覧!J15</f>
        <v>0</v>
      </c>
      <c r="D13" s="16">
        <f>一覧!L15</f>
        <v>0</v>
      </c>
      <c r="E13" s="8">
        <f>一覧!R15</f>
        <v>0</v>
      </c>
      <c r="F13" s="7">
        <f>一覧!S15</f>
        <v>0</v>
      </c>
      <c r="G13" s="7">
        <f>一覧!O15</f>
        <v>0</v>
      </c>
      <c r="H13" s="204" t="str">
        <f>一覧!U15</f>
        <v/>
      </c>
      <c r="I13" s="95">
        <f>一覧!W15</f>
        <v>0</v>
      </c>
      <c r="J13" s="95">
        <f>一覧!AY15</f>
        <v>0</v>
      </c>
      <c r="K13" s="95">
        <f>一覧!AZ15</f>
        <v>0</v>
      </c>
      <c r="L13" s="67" t="str">
        <f>一覧!BA15&amp;一覧!BB15</f>
        <v/>
      </c>
      <c r="M13" s="95">
        <f>一覧!BD15</f>
        <v>0</v>
      </c>
      <c r="N13" s="25">
        <f>一覧!BE15</f>
        <v>0</v>
      </c>
      <c r="O13" s="95">
        <f>一覧!BH15</f>
        <v>0</v>
      </c>
      <c r="P13" s="47" t="str">
        <f>IF(COUNTIF($I$4:I13,I13)&gt;1,"重複","")</f>
        <v>重複</v>
      </c>
      <c r="T13" s="51">
        <f>IF(OR(S13=1,S13=2),一覧!BE15,)</f>
        <v>0</v>
      </c>
    </row>
    <row r="14" spans="1:20" ht="22.5" customHeight="1" x14ac:dyDescent="0.15">
      <c r="A14" s="195">
        <f>一覧!H16</f>
        <v>0</v>
      </c>
      <c r="B14" s="8">
        <f>一覧!I16</f>
        <v>0</v>
      </c>
      <c r="C14" s="37">
        <f>一覧!J16</f>
        <v>0</v>
      </c>
      <c r="D14" s="16">
        <f>一覧!L16</f>
        <v>0</v>
      </c>
      <c r="E14" s="8">
        <f>一覧!R16</f>
        <v>0</v>
      </c>
      <c r="F14" s="7">
        <f>一覧!S16</f>
        <v>0</v>
      </c>
      <c r="G14" s="7">
        <f>一覧!O16</f>
        <v>0</v>
      </c>
      <c r="H14" s="204" t="str">
        <f>一覧!U16</f>
        <v/>
      </c>
      <c r="I14" s="95">
        <f>一覧!W16</f>
        <v>0</v>
      </c>
      <c r="J14" s="95">
        <f>一覧!AY16</f>
        <v>0</v>
      </c>
      <c r="K14" s="95">
        <f>一覧!AZ16</f>
        <v>0</v>
      </c>
      <c r="L14" s="67" t="str">
        <f>一覧!BA16&amp;一覧!BB16</f>
        <v/>
      </c>
      <c r="M14" s="95">
        <f>一覧!BD16</f>
        <v>0</v>
      </c>
      <c r="N14" s="25">
        <f>一覧!BE16</f>
        <v>0</v>
      </c>
      <c r="O14" s="95">
        <f>一覧!BH16</f>
        <v>0</v>
      </c>
      <c r="P14" s="47" t="str">
        <f>IF(COUNTIF($I$4:I14,I14)&gt;1,"重複","")</f>
        <v>重複</v>
      </c>
      <c r="T14" s="51">
        <f>IF(OR(S14=1,S14=2),一覧!BE16,)</f>
        <v>0</v>
      </c>
    </row>
    <row r="15" spans="1:20" ht="22.5" customHeight="1" x14ac:dyDescent="0.15">
      <c r="A15" s="195">
        <f>一覧!H17</f>
        <v>0</v>
      </c>
      <c r="B15" s="8">
        <f>一覧!I17</f>
        <v>0</v>
      </c>
      <c r="C15" s="37">
        <f>一覧!J17</f>
        <v>0</v>
      </c>
      <c r="D15" s="16">
        <f>一覧!L17</f>
        <v>0</v>
      </c>
      <c r="E15" s="8">
        <f>一覧!R17</f>
        <v>0</v>
      </c>
      <c r="F15" s="7">
        <f>一覧!S17</f>
        <v>0</v>
      </c>
      <c r="G15" s="7">
        <f>一覧!O17</f>
        <v>0</v>
      </c>
      <c r="H15" s="204" t="str">
        <f>一覧!U17</f>
        <v/>
      </c>
      <c r="I15" s="95">
        <f>一覧!W17</f>
        <v>0</v>
      </c>
      <c r="J15" s="95">
        <f>一覧!AY17</f>
        <v>0</v>
      </c>
      <c r="K15" s="95">
        <f>一覧!AZ17</f>
        <v>0</v>
      </c>
      <c r="L15" s="67" t="str">
        <f>一覧!BA17&amp;一覧!BB17</f>
        <v/>
      </c>
      <c r="M15" s="95">
        <f>一覧!BD17</f>
        <v>0</v>
      </c>
      <c r="N15" s="25">
        <f>一覧!BE17</f>
        <v>0</v>
      </c>
      <c r="O15" s="95">
        <f>一覧!BH17</f>
        <v>0</v>
      </c>
      <c r="P15" s="47" t="str">
        <f>IF(COUNTIF($I$4:I15,I15)&gt;1,"重複","")</f>
        <v>重複</v>
      </c>
      <c r="T15" s="51">
        <f>IF(OR(S15=1,S15=2),一覧!BE17,)</f>
        <v>0</v>
      </c>
    </row>
    <row r="16" spans="1:20" ht="22.5" customHeight="1" x14ac:dyDescent="0.15">
      <c r="A16" s="195">
        <f>一覧!H18</f>
        <v>0</v>
      </c>
      <c r="B16" s="8">
        <f>一覧!I18</f>
        <v>0</v>
      </c>
      <c r="C16" s="37">
        <f>一覧!J18</f>
        <v>0</v>
      </c>
      <c r="D16" s="16">
        <f>一覧!L18</f>
        <v>0</v>
      </c>
      <c r="E16" s="8">
        <f>一覧!R18</f>
        <v>0</v>
      </c>
      <c r="F16" s="7">
        <f>一覧!S18</f>
        <v>0</v>
      </c>
      <c r="G16" s="7">
        <f>一覧!O18</f>
        <v>0</v>
      </c>
      <c r="H16" s="204" t="str">
        <f>一覧!U18</f>
        <v/>
      </c>
      <c r="I16" s="95">
        <f>一覧!W18</f>
        <v>0</v>
      </c>
      <c r="J16" s="95">
        <f>一覧!AY18</f>
        <v>0</v>
      </c>
      <c r="K16" s="95">
        <f>一覧!AZ18</f>
        <v>0</v>
      </c>
      <c r="L16" s="67" t="str">
        <f>一覧!BA18&amp;一覧!BB18</f>
        <v/>
      </c>
      <c r="M16" s="95">
        <f>一覧!BD18</f>
        <v>0</v>
      </c>
      <c r="N16" s="25">
        <f>一覧!BE18</f>
        <v>0</v>
      </c>
      <c r="O16" s="95">
        <f>一覧!BH18</f>
        <v>0</v>
      </c>
      <c r="P16" s="47" t="str">
        <f>IF(COUNTIF($I$4:I16,I16)&gt;1,"重複","")</f>
        <v>重複</v>
      </c>
      <c r="T16" s="51">
        <f>IF(OR(S16=1,S16=2),一覧!BE18,)</f>
        <v>0</v>
      </c>
    </row>
    <row r="17" spans="1:20" ht="22.5" customHeight="1" x14ac:dyDescent="0.15">
      <c r="A17" s="195">
        <f>一覧!H19</f>
        <v>0</v>
      </c>
      <c r="B17" s="8">
        <f>一覧!I19</f>
        <v>0</v>
      </c>
      <c r="C17" s="37">
        <f>一覧!J19</f>
        <v>0</v>
      </c>
      <c r="D17" s="16">
        <f>一覧!L19</f>
        <v>0</v>
      </c>
      <c r="E17" s="8">
        <f>一覧!R19</f>
        <v>0</v>
      </c>
      <c r="F17" s="7">
        <f>一覧!S19</f>
        <v>0</v>
      </c>
      <c r="G17" s="7">
        <f>一覧!O19</f>
        <v>0</v>
      </c>
      <c r="H17" s="204" t="str">
        <f>一覧!U19</f>
        <v/>
      </c>
      <c r="I17" s="95">
        <f>一覧!W19</f>
        <v>0</v>
      </c>
      <c r="J17" s="95">
        <f>一覧!AY19</f>
        <v>0</v>
      </c>
      <c r="K17" s="95">
        <f>一覧!AZ19</f>
        <v>0</v>
      </c>
      <c r="L17" s="67" t="str">
        <f>一覧!BA19&amp;一覧!BB19</f>
        <v/>
      </c>
      <c r="M17" s="95">
        <f>一覧!BD19</f>
        <v>0</v>
      </c>
      <c r="N17" s="25">
        <f>一覧!BE19</f>
        <v>0</v>
      </c>
      <c r="O17" s="95">
        <f>一覧!BH19</f>
        <v>0</v>
      </c>
      <c r="P17" s="47" t="str">
        <f>IF(COUNTIF($I$4:I17,I17)&gt;1,"重複","")</f>
        <v>重複</v>
      </c>
      <c r="T17" s="51">
        <f>IF(OR(S17=1,S17=2),一覧!BE19,)</f>
        <v>0</v>
      </c>
    </row>
    <row r="18" spans="1:20" ht="22.5" customHeight="1" x14ac:dyDescent="0.15">
      <c r="A18" s="195">
        <f>一覧!H20</f>
        <v>0</v>
      </c>
      <c r="B18" s="8">
        <f>一覧!I20</f>
        <v>0</v>
      </c>
      <c r="C18" s="37">
        <f>一覧!J20</f>
        <v>0</v>
      </c>
      <c r="D18" s="16">
        <f>一覧!L20</f>
        <v>0</v>
      </c>
      <c r="E18" s="8">
        <f>一覧!R20</f>
        <v>0</v>
      </c>
      <c r="F18" s="7">
        <f>一覧!S20</f>
        <v>0</v>
      </c>
      <c r="G18" s="7">
        <f>一覧!O20</f>
        <v>0</v>
      </c>
      <c r="H18" s="204" t="str">
        <f>一覧!U20</f>
        <v/>
      </c>
      <c r="I18" s="95">
        <f>一覧!W20</f>
        <v>0</v>
      </c>
      <c r="J18" s="95">
        <f>一覧!AY20</f>
        <v>0</v>
      </c>
      <c r="K18" s="95">
        <f>一覧!AZ20</f>
        <v>0</v>
      </c>
      <c r="L18" s="67" t="str">
        <f>一覧!BA20&amp;一覧!BB20</f>
        <v/>
      </c>
      <c r="M18" s="95">
        <f>一覧!BD20</f>
        <v>0</v>
      </c>
      <c r="N18" s="25">
        <f>一覧!BE20</f>
        <v>0</v>
      </c>
      <c r="O18" s="95">
        <f>一覧!BH20</f>
        <v>0</v>
      </c>
      <c r="P18" s="47" t="str">
        <f>IF(COUNTIF($I$4:I18,I18)&gt;1,"重複","")</f>
        <v>重複</v>
      </c>
      <c r="T18" s="51">
        <f>IF(OR(S18=1,S18=2),一覧!BE20,)</f>
        <v>0</v>
      </c>
    </row>
    <row r="19" spans="1:20" ht="22.5" customHeight="1" x14ac:dyDescent="0.15">
      <c r="A19" s="195">
        <f>一覧!H21</f>
        <v>0</v>
      </c>
      <c r="B19" s="8">
        <f>一覧!I21</f>
        <v>0</v>
      </c>
      <c r="C19" s="37">
        <f>一覧!J21</f>
        <v>0</v>
      </c>
      <c r="D19" s="16">
        <f>一覧!L21</f>
        <v>0</v>
      </c>
      <c r="E19" s="8">
        <f>一覧!R21</f>
        <v>0</v>
      </c>
      <c r="F19" s="7">
        <f>一覧!S21</f>
        <v>0</v>
      </c>
      <c r="G19" s="7">
        <f>一覧!O21</f>
        <v>0</v>
      </c>
      <c r="H19" s="204" t="str">
        <f>一覧!U21</f>
        <v/>
      </c>
      <c r="I19" s="95">
        <f>一覧!W21</f>
        <v>0</v>
      </c>
      <c r="J19" s="95">
        <f>一覧!AY21</f>
        <v>0</v>
      </c>
      <c r="K19" s="95">
        <f>一覧!AZ21</f>
        <v>0</v>
      </c>
      <c r="L19" s="67" t="str">
        <f>一覧!BA21&amp;一覧!BB21</f>
        <v/>
      </c>
      <c r="M19" s="95">
        <f>一覧!BD21</f>
        <v>0</v>
      </c>
      <c r="N19" s="25">
        <f>一覧!BE21</f>
        <v>0</v>
      </c>
      <c r="O19" s="95">
        <f>一覧!BH21</f>
        <v>0</v>
      </c>
      <c r="P19" s="47" t="str">
        <f>IF(COUNTIF($I$4:I19,I19)&gt;1,"重複","")</f>
        <v>重複</v>
      </c>
      <c r="T19" s="51">
        <f>IF(OR(S19=1,S19=2),一覧!BE21,)</f>
        <v>0</v>
      </c>
    </row>
    <row r="20" spans="1:20" ht="22.5" customHeight="1" x14ac:dyDescent="0.15">
      <c r="A20" s="195">
        <f>一覧!H22</f>
        <v>0</v>
      </c>
      <c r="B20" s="8">
        <f>一覧!I22</f>
        <v>0</v>
      </c>
      <c r="C20" s="37">
        <f>一覧!J22</f>
        <v>0</v>
      </c>
      <c r="D20" s="16">
        <f>一覧!L22</f>
        <v>0</v>
      </c>
      <c r="E20" s="8">
        <f>一覧!R22</f>
        <v>0</v>
      </c>
      <c r="F20" s="7">
        <f>一覧!S22</f>
        <v>0</v>
      </c>
      <c r="G20" s="7">
        <f>一覧!O22</f>
        <v>0</v>
      </c>
      <c r="H20" s="204" t="str">
        <f>一覧!U22</f>
        <v/>
      </c>
      <c r="I20" s="95">
        <f>一覧!W22</f>
        <v>0</v>
      </c>
      <c r="J20" s="95">
        <f>一覧!AY22</f>
        <v>0</v>
      </c>
      <c r="K20" s="95">
        <f>一覧!AZ22</f>
        <v>0</v>
      </c>
      <c r="L20" s="67" t="str">
        <f>一覧!BA22&amp;一覧!BB22</f>
        <v/>
      </c>
      <c r="M20" s="95">
        <f>一覧!BD22</f>
        <v>0</v>
      </c>
      <c r="N20" s="25">
        <f>一覧!BE22</f>
        <v>0</v>
      </c>
      <c r="O20" s="95">
        <f>一覧!BH22</f>
        <v>0</v>
      </c>
      <c r="P20" s="47" t="str">
        <f>IF(COUNTIF($I$4:I20,I20)&gt;1,"重複","")</f>
        <v>重複</v>
      </c>
      <c r="T20" s="51">
        <f>IF(OR(S20=1,S20=2),一覧!BE22,)</f>
        <v>0</v>
      </c>
    </row>
    <row r="21" spans="1:20" ht="22.5" customHeight="1" x14ac:dyDescent="0.15">
      <c r="A21" s="195">
        <f>一覧!H23</f>
        <v>0</v>
      </c>
      <c r="B21" s="8">
        <f>一覧!I23</f>
        <v>0</v>
      </c>
      <c r="C21" s="37">
        <f>一覧!J23</f>
        <v>0</v>
      </c>
      <c r="D21" s="16">
        <f>一覧!L23</f>
        <v>0</v>
      </c>
      <c r="E21" s="8">
        <f>一覧!R23</f>
        <v>0</v>
      </c>
      <c r="F21" s="7">
        <f>一覧!S23</f>
        <v>0</v>
      </c>
      <c r="G21" s="7">
        <f>一覧!O23</f>
        <v>0</v>
      </c>
      <c r="H21" s="204" t="str">
        <f>一覧!U23</f>
        <v/>
      </c>
      <c r="I21" s="95">
        <f>一覧!W23</f>
        <v>0</v>
      </c>
      <c r="J21" s="95">
        <f>一覧!AY23</f>
        <v>0</v>
      </c>
      <c r="K21" s="95">
        <f>一覧!AZ23</f>
        <v>0</v>
      </c>
      <c r="L21" s="67" t="str">
        <f>一覧!BA23&amp;一覧!BB23</f>
        <v/>
      </c>
      <c r="M21" s="95">
        <f>一覧!BD23</f>
        <v>0</v>
      </c>
      <c r="N21" s="25">
        <f>一覧!BE23</f>
        <v>0</v>
      </c>
      <c r="O21" s="95">
        <f>一覧!BH23</f>
        <v>0</v>
      </c>
      <c r="P21" s="47" t="str">
        <f>IF(COUNTIF($I$4:I21,I21)&gt;1,"重複","")</f>
        <v>重複</v>
      </c>
      <c r="T21" s="51">
        <f>IF(OR(S21=1,S21=2),一覧!BE23,)</f>
        <v>0</v>
      </c>
    </row>
    <row r="22" spans="1:20" ht="22.5" customHeight="1" x14ac:dyDescent="0.15">
      <c r="A22" s="195">
        <f>一覧!H24</f>
        <v>0</v>
      </c>
      <c r="B22" s="8">
        <f>一覧!I24</f>
        <v>0</v>
      </c>
      <c r="C22" s="37">
        <f>一覧!J24</f>
        <v>0</v>
      </c>
      <c r="D22" s="16">
        <f>一覧!L24</f>
        <v>0</v>
      </c>
      <c r="E22" s="8">
        <f>一覧!R24</f>
        <v>0</v>
      </c>
      <c r="F22" s="7">
        <f>一覧!S24</f>
        <v>0</v>
      </c>
      <c r="G22" s="7">
        <f>一覧!O24</f>
        <v>0</v>
      </c>
      <c r="H22" s="204" t="str">
        <f>一覧!U24</f>
        <v/>
      </c>
      <c r="I22" s="95">
        <f>一覧!W24</f>
        <v>0</v>
      </c>
      <c r="J22" s="95">
        <f>一覧!AY24</f>
        <v>0</v>
      </c>
      <c r="K22" s="95">
        <f>一覧!AZ24</f>
        <v>0</v>
      </c>
      <c r="L22" s="67" t="str">
        <f>一覧!BA24&amp;一覧!BB24</f>
        <v/>
      </c>
      <c r="M22" s="95">
        <f>一覧!BD24</f>
        <v>0</v>
      </c>
      <c r="N22" s="25">
        <f>一覧!BE24</f>
        <v>0</v>
      </c>
      <c r="O22" s="95">
        <f>一覧!BH24</f>
        <v>0</v>
      </c>
      <c r="P22" s="47" t="str">
        <f>IF(COUNTIF($I$4:I22,I22)&gt;1,"重複","")</f>
        <v>重複</v>
      </c>
      <c r="T22" s="51">
        <f>IF(OR(S22=1,S22=2),一覧!BE24,)</f>
        <v>0</v>
      </c>
    </row>
    <row r="23" spans="1:20" ht="22.5" customHeight="1" x14ac:dyDescent="0.15">
      <c r="A23" s="195">
        <f>一覧!H25</f>
        <v>0</v>
      </c>
      <c r="B23" s="8">
        <f>一覧!I25</f>
        <v>0</v>
      </c>
      <c r="C23" s="37">
        <f>一覧!J25</f>
        <v>0</v>
      </c>
      <c r="D23" s="16">
        <f>一覧!L25</f>
        <v>0</v>
      </c>
      <c r="E23" s="8">
        <f>一覧!R25</f>
        <v>0</v>
      </c>
      <c r="F23" s="7">
        <f>一覧!S25</f>
        <v>0</v>
      </c>
      <c r="G23" s="7">
        <f>一覧!O25</f>
        <v>0</v>
      </c>
      <c r="H23" s="204" t="str">
        <f>一覧!U25</f>
        <v/>
      </c>
      <c r="I23" s="95">
        <f>一覧!W25</f>
        <v>0</v>
      </c>
      <c r="J23" s="95">
        <f>一覧!AY25</f>
        <v>0</v>
      </c>
      <c r="K23" s="95">
        <f>一覧!AZ25</f>
        <v>0</v>
      </c>
      <c r="L23" s="67" t="str">
        <f>一覧!BA25&amp;一覧!BB25</f>
        <v/>
      </c>
      <c r="M23" s="95">
        <f>一覧!BD25</f>
        <v>0</v>
      </c>
      <c r="N23" s="25">
        <f>一覧!BE25</f>
        <v>0</v>
      </c>
      <c r="O23" s="95">
        <f>一覧!BH25</f>
        <v>0</v>
      </c>
      <c r="P23" s="47" t="str">
        <f>IF(COUNTIF($I$4:I23,I23)&gt;1,"重複","")</f>
        <v>重複</v>
      </c>
      <c r="T23" s="51">
        <f>IF(OR(S23=1,S23=2),一覧!BE25,)</f>
        <v>0</v>
      </c>
    </row>
    <row r="24" spans="1:20" ht="22.5" customHeight="1" x14ac:dyDescent="0.15">
      <c r="A24" s="195">
        <f>一覧!H26</f>
        <v>0</v>
      </c>
      <c r="B24" s="8">
        <f>一覧!I26</f>
        <v>0</v>
      </c>
      <c r="C24" s="37">
        <f>一覧!J26</f>
        <v>0</v>
      </c>
      <c r="D24" s="16">
        <f>一覧!L26</f>
        <v>0</v>
      </c>
      <c r="E24" s="8">
        <f>一覧!R26</f>
        <v>0</v>
      </c>
      <c r="F24" s="7">
        <f>一覧!S26</f>
        <v>0</v>
      </c>
      <c r="G24" s="7">
        <f>一覧!O26</f>
        <v>0</v>
      </c>
      <c r="H24" s="204" t="str">
        <f>一覧!U26</f>
        <v/>
      </c>
      <c r="I24" s="95">
        <f>一覧!W26</f>
        <v>0</v>
      </c>
      <c r="J24" s="95">
        <f>一覧!AY26</f>
        <v>0</v>
      </c>
      <c r="K24" s="95">
        <f>一覧!AZ26</f>
        <v>0</v>
      </c>
      <c r="L24" s="67" t="str">
        <f>一覧!BA26&amp;一覧!BB26</f>
        <v/>
      </c>
      <c r="M24" s="95">
        <f>一覧!BD26</f>
        <v>0</v>
      </c>
      <c r="N24" s="25">
        <f>一覧!BE26</f>
        <v>0</v>
      </c>
      <c r="O24" s="95">
        <f>一覧!BH26</f>
        <v>0</v>
      </c>
      <c r="P24" s="47" t="str">
        <f>IF(COUNTIF($I$4:I24,I24)&gt;1,"重複","")</f>
        <v>重複</v>
      </c>
      <c r="T24" s="51">
        <f>IF(OR(S24=1,S24=2),一覧!BE26,)</f>
        <v>0</v>
      </c>
    </row>
    <row r="25" spans="1:20" ht="22.5" customHeight="1" x14ac:dyDescent="0.15">
      <c r="A25" s="195">
        <f>一覧!H27</f>
        <v>0</v>
      </c>
      <c r="B25" s="8">
        <f>一覧!I27</f>
        <v>0</v>
      </c>
      <c r="C25" s="37">
        <f>一覧!J27</f>
        <v>0</v>
      </c>
      <c r="D25" s="16">
        <f>一覧!L27</f>
        <v>0</v>
      </c>
      <c r="E25" s="8">
        <f>一覧!R27</f>
        <v>0</v>
      </c>
      <c r="F25" s="7">
        <f>一覧!S27</f>
        <v>0</v>
      </c>
      <c r="G25" s="7">
        <f>一覧!O27</f>
        <v>0</v>
      </c>
      <c r="H25" s="204" t="str">
        <f>一覧!U27</f>
        <v/>
      </c>
      <c r="I25" s="95">
        <f>一覧!W27</f>
        <v>0</v>
      </c>
      <c r="J25" s="95">
        <f>一覧!AY27</f>
        <v>0</v>
      </c>
      <c r="K25" s="95">
        <f>一覧!AZ27</f>
        <v>0</v>
      </c>
      <c r="L25" s="67" t="str">
        <f>一覧!BA27&amp;一覧!BB27</f>
        <v/>
      </c>
      <c r="M25" s="95">
        <f>一覧!BD27</f>
        <v>0</v>
      </c>
      <c r="N25" s="25">
        <f>一覧!BE27</f>
        <v>0</v>
      </c>
      <c r="O25" s="95">
        <f>一覧!BH27</f>
        <v>0</v>
      </c>
      <c r="P25" s="47" t="str">
        <f>IF(COUNTIF($I$4:I25,I25)&gt;1,"重複","")</f>
        <v>重複</v>
      </c>
      <c r="T25" s="51">
        <f>IF(OR(S25=1,S25=2),一覧!BE27,)</f>
        <v>0</v>
      </c>
    </row>
    <row r="26" spans="1:20" ht="22.5" customHeight="1" x14ac:dyDescent="0.15">
      <c r="A26" s="195">
        <f>一覧!H28</f>
        <v>0</v>
      </c>
      <c r="B26" s="8">
        <f>一覧!I28</f>
        <v>0</v>
      </c>
      <c r="C26" s="37">
        <f>一覧!J28</f>
        <v>0</v>
      </c>
      <c r="D26" s="16">
        <f>一覧!L28</f>
        <v>0</v>
      </c>
      <c r="E26" s="8">
        <f>一覧!R28</f>
        <v>0</v>
      </c>
      <c r="F26" s="7">
        <f>一覧!S28</f>
        <v>0</v>
      </c>
      <c r="G26" s="7">
        <f>一覧!O28</f>
        <v>0</v>
      </c>
      <c r="H26" s="204" t="str">
        <f>一覧!U28</f>
        <v/>
      </c>
      <c r="I26" s="95">
        <f>一覧!W28</f>
        <v>0</v>
      </c>
      <c r="J26" s="95">
        <f>一覧!AY28</f>
        <v>0</v>
      </c>
      <c r="K26" s="95">
        <f>一覧!AZ28</f>
        <v>0</v>
      </c>
      <c r="L26" s="67" t="str">
        <f>一覧!BA28&amp;一覧!BB28</f>
        <v/>
      </c>
      <c r="M26" s="95">
        <f>一覧!BD28</f>
        <v>0</v>
      </c>
      <c r="N26" s="25">
        <f>一覧!BE28</f>
        <v>0</v>
      </c>
      <c r="O26" s="95">
        <f>一覧!BH28</f>
        <v>0</v>
      </c>
      <c r="P26" s="47" t="str">
        <f>IF(COUNTIF($I$4:I26,I26)&gt;1,"重複","")</f>
        <v>重複</v>
      </c>
      <c r="T26" s="51">
        <f>IF(OR(S26=1,S26=2),一覧!BE28,)</f>
        <v>0</v>
      </c>
    </row>
    <row r="27" spans="1:20" ht="22.5" customHeight="1" x14ac:dyDescent="0.15">
      <c r="A27" s="195">
        <f>一覧!H29</f>
        <v>0</v>
      </c>
      <c r="B27" s="8">
        <f>一覧!I29</f>
        <v>0</v>
      </c>
      <c r="C27" s="37">
        <f>一覧!J29</f>
        <v>0</v>
      </c>
      <c r="D27" s="16">
        <f>一覧!L29</f>
        <v>0</v>
      </c>
      <c r="E27" s="8">
        <f>一覧!R29</f>
        <v>0</v>
      </c>
      <c r="F27" s="7">
        <f>一覧!S29</f>
        <v>0</v>
      </c>
      <c r="G27" s="7">
        <f>一覧!O29</f>
        <v>0</v>
      </c>
      <c r="H27" s="204" t="str">
        <f>一覧!U29</f>
        <v/>
      </c>
      <c r="I27" s="95">
        <f>一覧!W29</f>
        <v>0</v>
      </c>
      <c r="J27" s="95">
        <f>一覧!AY29</f>
        <v>0</v>
      </c>
      <c r="K27" s="95">
        <f>一覧!AZ29</f>
        <v>0</v>
      </c>
      <c r="L27" s="67" t="str">
        <f>一覧!BA29&amp;一覧!BB29</f>
        <v/>
      </c>
      <c r="M27" s="95">
        <f>一覧!BD29</f>
        <v>0</v>
      </c>
      <c r="N27" s="25">
        <f>一覧!BE29</f>
        <v>0</v>
      </c>
      <c r="O27" s="95">
        <f>一覧!BH29</f>
        <v>0</v>
      </c>
      <c r="P27" s="47" t="str">
        <f>IF(COUNTIF($I$4:I27,I27)&gt;1,"重複","")</f>
        <v>重複</v>
      </c>
      <c r="T27" s="51">
        <f>IF(OR(S27=1,S27=2),一覧!BE29,)</f>
        <v>0</v>
      </c>
    </row>
    <row r="28" spans="1:20" ht="22.5" customHeight="1" x14ac:dyDescent="0.15">
      <c r="A28" s="195">
        <f>一覧!H30</f>
        <v>0</v>
      </c>
      <c r="B28" s="8">
        <f>一覧!I30</f>
        <v>0</v>
      </c>
      <c r="C28" s="37">
        <f>一覧!J30</f>
        <v>0</v>
      </c>
      <c r="D28" s="16">
        <f>一覧!L30</f>
        <v>0</v>
      </c>
      <c r="E28" s="8">
        <f>一覧!R30</f>
        <v>0</v>
      </c>
      <c r="F28" s="7">
        <f>一覧!S30</f>
        <v>0</v>
      </c>
      <c r="G28" s="7">
        <f>一覧!O30</f>
        <v>0</v>
      </c>
      <c r="H28" s="204" t="str">
        <f>一覧!U30</f>
        <v/>
      </c>
      <c r="I28" s="95">
        <f>一覧!W30</f>
        <v>0</v>
      </c>
      <c r="J28" s="95">
        <f>一覧!AY30</f>
        <v>0</v>
      </c>
      <c r="K28" s="95">
        <f>一覧!AZ30</f>
        <v>0</v>
      </c>
      <c r="L28" s="67" t="str">
        <f>一覧!BA30&amp;一覧!BB30</f>
        <v/>
      </c>
      <c r="M28" s="95">
        <f>一覧!BD30</f>
        <v>0</v>
      </c>
      <c r="N28" s="25">
        <f>一覧!BE30</f>
        <v>0</v>
      </c>
      <c r="O28" s="95">
        <f>一覧!BH30</f>
        <v>0</v>
      </c>
      <c r="P28" s="47" t="str">
        <f>IF(COUNTIF($I$4:I28,I28)&gt;1,"重複","")</f>
        <v>重複</v>
      </c>
      <c r="T28" s="51">
        <f>IF(OR(S28=1,S28=2),一覧!BE30,)</f>
        <v>0</v>
      </c>
    </row>
    <row r="29" spans="1:20" ht="22.5" customHeight="1" x14ac:dyDescent="0.15">
      <c r="A29" s="195">
        <f>一覧!H31</f>
        <v>0</v>
      </c>
      <c r="B29" s="8">
        <f>一覧!I31</f>
        <v>0</v>
      </c>
      <c r="C29" s="37">
        <f>一覧!J31</f>
        <v>0</v>
      </c>
      <c r="D29" s="16">
        <f>一覧!L31</f>
        <v>0</v>
      </c>
      <c r="E29" s="8">
        <f>一覧!R31</f>
        <v>0</v>
      </c>
      <c r="F29" s="7">
        <f>一覧!S31</f>
        <v>0</v>
      </c>
      <c r="G29" s="7">
        <f>一覧!O31</f>
        <v>0</v>
      </c>
      <c r="H29" s="204" t="str">
        <f>一覧!U31</f>
        <v/>
      </c>
      <c r="I29" s="95">
        <f>一覧!W31</f>
        <v>0</v>
      </c>
      <c r="J29" s="95">
        <f>一覧!AY31</f>
        <v>0</v>
      </c>
      <c r="K29" s="95">
        <f>一覧!AZ31</f>
        <v>0</v>
      </c>
      <c r="L29" s="67" t="str">
        <f>一覧!BA31&amp;一覧!BB31</f>
        <v/>
      </c>
      <c r="M29" s="95">
        <f>一覧!BD31</f>
        <v>0</v>
      </c>
      <c r="N29" s="25">
        <f>一覧!BE31</f>
        <v>0</v>
      </c>
      <c r="O29" s="95">
        <f>一覧!BH31</f>
        <v>0</v>
      </c>
      <c r="P29" s="47" t="str">
        <f>IF(COUNTIF($I$4:I29,I29)&gt;1,"重複","")</f>
        <v>重複</v>
      </c>
      <c r="Q29" s="47"/>
      <c r="R29" s="47"/>
      <c r="T29" s="51">
        <f>IF(OR(S29=1,S29=2),一覧!BE31,)</f>
        <v>0</v>
      </c>
    </row>
    <row r="30" spans="1:20" ht="22.5" customHeight="1" x14ac:dyDescent="0.15">
      <c r="A30" s="195">
        <f>一覧!H32</f>
        <v>0</v>
      </c>
      <c r="B30" s="8">
        <f>一覧!I32</f>
        <v>0</v>
      </c>
      <c r="C30" s="37">
        <f>一覧!J32</f>
        <v>0</v>
      </c>
      <c r="D30" s="16">
        <f>一覧!L32</f>
        <v>0</v>
      </c>
      <c r="E30" s="8">
        <f>一覧!R32</f>
        <v>0</v>
      </c>
      <c r="F30" s="7">
        <f>一覧!S32</f>
        <v>0</v>
      </c>
      <c r="G30" s="7">
        <f>一覧!O32</f>
        <v>0</v>
      </c>
      <c r="H30" s="204" t="str">
        <f>一覧!U32</f>
        <v/>
      </c>
      <c r="I30" s="95">
        <f>一覧!W32</f>
        <v>0</v>
      </c>
      <c r="J30" s="95">
        <f>一覧!AY32</f>
        <v>0</v>
      </c>
      <c r="K30" s="95">
        <f>一覧!AZ32</f>
        <v>0</v>
      </c>
      <c r="L30" s="67" t="str">
        <f>一覧!BA32&amp;一覧!BB32</f>
        <v/>
      </c>
      <c r="M30" s="95">
        <f>一覧!BD32</f>
        <v>0</v>
      </c>
      <c r="N30" s="25">
        <f>一覧!BE32</f>
        <v>0</v>
      </c>
      <c r="O30" s="95">
        <f>一覧!BH32</f>
        <v>0</v>
      </c>
      <c r="P30" s="47" t="str">
        <f>IF(COUNTIF($I$4:I30,I30)&gt;1,"重複","")</f>
        <v>重複</v>
      </c>
      <c r="Q30" s="47"/>
      <c r="R30" s="47"/>
      <c r="T30" s="51">
        <f>IF(OR(S30=1,S30=2),一覧!BE32,)</f>
        <v>0</v>
      </c>
    </row>
    <row r="31" spans="1:20" ht="22.5" customHeight="1" x14ac:dyDescent="0.15">
      <c r="A31" s="195">
        <f>一覧!H33</f>
        <v>0</v>
      </c>
      <c r="B31" s="8">
        <f>一覧!I33</f>
        <v>0</v>
      </c>
      <c r="C31" s="37">
        <f>一覧!J33</f>
        <v>0</v>
      </c>
      <c r="D31" s="16">
        <f>一覧!L33</f>
        <v>0</v>
      </c>
      <c r="E31" s="8">
        <f>一覧!R33</f>
        <v>0</v>
      </c>
      <c r="F31" s="7">
        <f>一覧!S33</f>
        <v>0</v>
      </c>
      <c r="G31" s="7">
        <f>一覧!O33</f>
        <v>0</v>
      </c>
      <c r="H31" s="204" t="str">
        <f>一覧!U33</f>
        <v/>
      </c>
      <c r="I31" s="95">
        <f>一覧!W33</f>
        <v>0</v>
      </c>
      <c r="J31" s="95">
        <f>一覧!AY33</f>
        <v>0</v>
      </c>
      <c r="K31" s="95">
        <f>一覧!AZ33</f>
        <v>0</v>
      </c>
      <c r="L31" s="67" t="str">
        <f>一覧!BA33&amp;一覧!BB33</f>
        <v/>
      </c>
      <c r="M31" s="95">
        <f>一覧!BD33</f>
        <v>0</v>
      </c>
      <c r="N31" s="25">
        <f>一覧!BE33</f>
        <v>0</v>
      </c>
      <c r="O31" s="95">
        <f>一覧!BH33</f>
        <v>0</v>
      </c>
      <c r="P31" s="47" t="str">
        <f>IF(COUNTIF($I$4:I31,I31)&gt;1,"重複","")</f>
        <v>重複</v>
      </c>
      <c r="Q31" s="47"/>
      <c r="R31" s="47"/>
      <c r="T31" s="51">
        <f>IF(OR(S31=1,S31=2),一覧!BE33,)</f>
        <v>0</v>
      </c>
    </row>
    <row r="32" spans="1:20" ht="22.5" customHeight="1" x14ac:dyDescent="0.15">
      <c r="A32" s="195">
        <f>一覧!H34</f>
        <v>0</v>
      </c>
      <c r="B32" s="8">
        <f>一覧!I34</f>
        <v>0</v>
      </c>
      <c r="C32" s="37">
        <f>一覧!J34</f>
        <v>0</v>
      </c>
      <c r="D32" s="16">
        <f>一覧!L34</f>
        <v>0</v>
      </c>
      <c r="E32" s="8">
        <f>一覧!R34</f>
        <v>0</v>
      </c>
      <c r="F32" s="7">
        <f>一覧!S34</f>
        <v>0</v>
      </c>
      <c r="G32" s="7">
        <f>一覧!O34</f>
        <v>0</v>
      </c>
      <c r="H32" s="204" t="str">
        <f>一覧!U34</f>
        <v/>
      </c>
      <c r="I32" s="95">
        <f>一覧!W34</f>
        <v>0</v>
      </c>
      <c r="J32" s="95">
        <f>一覧!AY34</f>
        <v>0</v>
      </c>
      <c r="K32" s="95">
        <f>一覧!AZ34</f>
        <v>0</v>
      </c>
      <c r="L32" s="67" t="str">
        <f>一覧!BA34&amp;一覧!BB34</f>
        <v/>
      </c>
      <c r="M32" s="95">
        <f>一覧!BD34</f>
        <v>0</v>
      </c>
      <c r="N32" s="25">
        <f>一覧!BE34</f>
        <v>0</v>
      </c>
      <c r="O32" s="95">
        <f>一覧!BH34</f>
        <v>0</v>
      </c>
      <c r="P32" s="47" t="str">
        <f>IF(COUNTIF($I$4:I32,I32)&gt;1,"重複","")</f>
        <v>重複</v>
      </c>
      <c r="Q32" s="47"/>
      <c r="R32" s="47"/>
      <c r="T32" s="51">
        <f>IF(OR(S32=1,S32=2),一覧!BE34,)</f>
        <v>0</v>
      </c>
    </row>
    <row r="33" spans="1:20" ht="22.5" customHeight="1" x14ac:dyDescent="0.15">
      <c r="A33" s="195">
        <f>一覧!H35</f>
        <v>0</v>
      </c>
      <c r="B33" s="8">
        <f>一覧!I35</f>
        <v>0</v>
      </c>
      <c r="C33" s="37">
        <f>一覧!J35</f>
        <v>0</v>
      </c>
      <c r="D33" s="16">
        <f>一覧!L35</f>
        <v>0</v>
      </c>
      <c r="E33" s="8">
        <f>一覧!R35</f>
        <v>0</v>
      </c>
      <c r="F33" s="7">
        <f>一覧!S35</f>
        <v>0</v>
      </c>
      <c r="G33" s="7">
        <f>一覧!O35</f>
        <v>0</v>
      </c>
      <c r="H33" s="204" t="str">
        <f>一覧!U35</f>
        <v/>
      </c>
      <c r="I33" s="95">
        <f>一覧!W35</f>
        <v>0</v>
      </c>
      <c r="J33" s="95">
        <f>一覧!AY35</f>
        <v>0</v>
      </c>
      <c r="K33" s="95">
        <f>一覧!AZ35</f>
        <v>0</v>
      </c>
      <c r="L33" s="67" t="str">
        <f>一覧!BA35&amp;一覧!BB35</f>
        <v/>
      </c>
      <c r="M33" s="95">
        <f>一覧!BD35</f>
        <v>0</v>
      </c>
      <c r="N33" s="25">
        <f>一覧!BE35</f>
        <v>0</v>
      </c>
      <c r="O33" s="95">
        <f>一覧!BH35</f>
        <v>0</v>
      </c>
      <c r="P33" s="47" t="str">
        <f>IF(COUNTIF($I$4:I33,I33)&gt;1,"重複","")</f>
        <v>重複</v>
      </c>
      <c r="Q33" s="47"/>
      <c r="R33" s="47"/>
      <c r="T33" s="51">
        <f>IF(OR(S33=1,S33=2),一覧!BE35,)</f>
        <v>0</v>
      </c>
    </row>
    <row r="34" spans="1:20" ht="22.5" customHeight="1" x14ac:dyDescent="0.15">
      <c r="A34" s="195">
        <f>一覧!H36</f>
        <v>0</v>
      </c>
      <c r="B34" s="8">
        <f>一覧!I36</f>
        <v>0</v>
      </c>
      <c r="C34" s="37">
        <f>一覧!J36</f>
        <v>0</v>
      </c>
      <c r="D34" s="16">
        <f>一覧!L36</f>
        <v>0</v>
      </c>
      <c r="E34" s="8">
        <f>一覧!R36</f>
        <v>0</v>
      </c>
      <c r="F34" s="7">
        <f>一覧!S36</f>
        <v>0</v>
      </c>
      <c r="G34" s="7">
        <f>一覧!O36</f>
        <v>0</v>
      </c>
      <c r="H34" s="204" t="str">
        <f>一覧!U36</f>
        <v/>
      </c>
      <c r="I34" s="95">
        <f>一覧!W36</f>
        <v>0</v>
      </c>
      <c r="J34" s="95">
        <f>一覧!AY36</f>
        <v>0</v>
      </c>
      <c r="K34" s="95">
        <f>一覧!AZ36</f>
        <v>0</v>
      </c>
      <c r="L34" s="67" t="str">
        <f>一覧!BA36&amp;一覧!BB36</f>
        <v/>
      </c>
      <c r="M34" s="95">
        <f>一覧!BD36</f>
        <v>0</v>
      </c>
      <c r="N34" s="25">
        <f>一覧!BE36</f>
        <v>0</v>
      </c>
      <c r="O34" s="95">
        <f>一覧!BH36</f>
        <v>0</v>
      </c>
      <c r="P34" s="47" t="str">
        <f>IF(COUNTIF($I$4:I34,I34)&gt;1,"重複","")</f>
        <v>重複</v>
      </c>
      <c r="Q34" s="47"/>
      <c r="R34" s="47"/>
      <c r="T34" s="51">
        <f>IF(OR(S34=1,S34=2),一覧!BE36,)</f>
        <v>0</v>
      </c>
    </row>
    <row r="35" spans="1:20" ht="22.5" customHeight="1" x14ac:dyDescent="0.15">
      <c r="A35" s="195">
        <f>一覧!H37</f>
        <v>0</v>
      </c>
      <c r="B35" s="8">
        <f>一覧!I37</f>
        <v>0</v>
      </c>
      <c r="C35" s="37">
        <f>一覧!J37</f>
        <v>0</v>
      </c>
      <c r="D35" s="16">
        <f>一覧!L37</f>
        <v>0</v>
      </c>
      <c r="E35" s="8">
        <f>一覧!R37</f>
        <v>0</v>
      </c>
      <c r="F35" s="7">
        <f>一覧!S37</f>
        <v>0</v>
      </c>
      <c r="G35" s="7">
        <f>一覧!O37</f>
        <v>0</v>
      </c>
      <c r="H35" s="204" t="str">
        <f>一覧!U37</f>
        <v/>
      </c>
      <c r="I35" s="95">
        <f>一覧!W37</f>
        <v>0</v>
      </c>
      <c r="J35" s="95">
        <f>一覧!AY37</f>
        <v>0</v>
      </c>
      <c r="K35" s="95">
        <f>一覧!AZ37</f>
        <v>0</v>
      </c>
      <c r="L35" s="67" t="str">
        <f>一覧!BA37&amp;一覧!BB37</f>
        <v/>
      </c>
      <c r="M35" s="95">
        <f>一覧!BD37</f>
        <v>0</v>
      </c>
      <c r="N35" s="25">
        <f>一覧!BE37</f>
        <v>0</v>
      </c>
      <c r="O35" s="95">
        <f>一覧!BH37</f>
        <v>0</v>
      </c>
      <c r="P35" s="47" t="str">
        <f>IF(COUNTIF($I$4:I35,I35)&gt;1,"重複","")</f>
        <v>重複</v>
      </c>
      <c r="Q35" s="47"/>
      <c r="R35" s="47"/>
      <c r="T35" s="51">
        <f>IF(OR(S35=1,S35=2),一覧!BE37,)</f>
        <v>0</v>
      </c>
    </row>
    <row r="36" spans="1:20" ht="22.5" customHeight="1" x14ac:dyDescent="0.15">
      <c r="A36" s="195">
        <f>一覧!H38</f>
        <v>0</v>
      </c>
      <c r="B36" s="8">
        <f>一覧!I38</f>
        <v>0</v>
      </c>
      <c r="C36" s="37">
        <f>一覧!J38</f>
        <v>0</v>
      </c>
      <c r="D36" s="16">
        <f>一覧!L38</f>
        <v>0</v>
      </c>
      <c r="E36" s="8">
        <f>一覧!R38</f>
        <v>0</v>
      </c>
      <c r="F36" s="7">
        <f>一覧!S38</f>
        <v>0</v>
      </c>
      <c r="G36" s="7">
        <f>一覧!O38</f>
        <v>0</v>
      </c>
      <c r="H36" s="204" t="str">
        <f>一覧!U38</f>
        <v/>
      </c>
      <c r="I36" s="95">
        <f>一覧!W38</f>
        <v>0</v>
      </c>
      <c r="J36" s="95">
        <f>一覧!AY38</f>
        <v>0</v>
      </c>
      <c r="K36" s="95">
        <f>一覧!AZ38</f>
        <v>0</v>
      </c>
      <c r="L36" s="67" t="str">
        <f>一覧!BA38&amp;一覧!BB38</f>
        <v/>
      </c>
      <c r="M36" s="95">
        <f>一覧!BD38</f>
        <v>0</v>
      </c>
      <c r="N36" s="25">
        <f>一覧!BE38</f>
        <v>0</v>
      </c>
      <c r="O36" s="95">
        <f>一覧!BH38</f>
        <v>0</v>
      </c>
      <c r="P36" s="47" t="str">
        <f>IF(COUNTIF($I$4:I36,I36)&gt;1,"重複","")</f>
        <v>重複</v>
      </c>
      <c r="Q36" s="47"/>
      <c r="R36" s="47"/>
      <c r="T36" s="51">
        <f>IF(OR(S36=1,S36=2),一覧!BE38,)</f>
        <v>0</v>
      </c>
    </row>
    <row r="37" spans="1:20" ht="22.5" customHeight="1" x14ac:dyDescent="0.15">
      <c r="A37" s="195">
        <f>一覧!H39</f>
        <v>0</v>
      </c>
      <c r="B37" s="8">
        <f>一覧!I39</f>
        <v>0</v>
      </c>
      <c r="C37" s="37">
        <f>一覧!J39</f>
        <v>0</v>
      </c>
      <c r="D37" s="16">
        <f>一覧!L39</f>
        <v>0</v>
      </c>
      <c r="E37" s="8">
        <f>一覧!R39</f>
        <v>0</v>
      </c>
      <c r="F37" s="7">
        <f>一覧!S39</f>
        <v>0</v>
      </c>
      <c r="G37" s="7">
        <f>一覧!O39</f>
        <v>0</v>
      </c>
      <c r="H37" s="204" t="str">
        <f>一覧!U39</f>
        <v/>
      </c>
      <c r="I37" s="95">
        <f>一覧!W39</f>
        <v>0</v>
      </c>
      <c r="J37" s="95">
        <f>一覧!AY39</f>
        <v>0</v>
      </c>
      <c r="K37" s="95">
        <f>一覧!AZ39</f>
        <v>0</v>
      </c>
      <c r="L37" s="67" t="str">
        <f>一覧!BA39&amp;一覧!BB39</f>
        <v/>
      </c>
      <c r="M37" s="95">
        <f>一覧!BD39</f>
        <v>0</v>
      </c>
      <c r="N37" s="25">
        <f>一覧!BE39</f>
        <v>0</v>
      </c>
      <c r="O37" s="95">
        <f>一覧!BH39</f>
        <v>0</v>
      </c>
      <c r="P37" s="47" t="str">
        <f>IF(COUNTIF($I$4:I37,I37)&gt;1,"重複","")</f>
        <v>重複</v>
      </c>
      <c r="Q37" s="47"/>
      <c r="R37" s="47"/>
      <c r="T37" s="51">
        <f>IF(OR(S37=1,S37=2),一覧!BE39,)</f>
        <v>0</v>
      </c>
    </row>
    <row r="38" spans="1:20" ht="22.5" customHeight="1" x14ac:dyDescent="0.15">
      <c r="A38" s="195">
        <f>一覧!H40</f>
        <v>0</v>
      </c>
      <c r="B38" s="8">
        <f>一覧!I40</f>
        <v>0</v>
      </c>
      <c r="C38" s="37">
        <f>一覧!J40</f>
        <v>0</v>
      </c>
      <c r="D38" s="16">
        <f>一覧!L40</f>
        <v>0</v>
      </c>
      <c r="E38" s="8">
        <f>一覧!R40</f>
        <v>0</v>
      </c>
      <c r="F38" s="7">
        <f>一覧!S40</f>
        <v>0</v>
      </c>
      <c r="G38" s="7">
        <f>一覧!O40</f>
        <v>0</v>
      </c>
      <c r="H38" s="204" t="str">
        <f>一覧!U40</f>
        <v/>
      </c>
      <c r="I38" s="95">
        <f>一覧!W40</f>
        <v>0</v>
      </c>
      <c r="J38" s="95">
        <f>一覧!AY40</f>
        <v>0</v>
      </c>
      <c r="K38" s="95">
        <f>一覧!AZ40</f>
        <v>0</v>
      </c>
      <c r="L38" s="67" t="str">
        <f>一覧!BA40&amp;一覧!BB40</f>
        <v/>
      </c>
      <c r="M38" s="95">
        <f>一覧!BD40</f>
        <v>0</v>
      </c>
      <c r="N38" s="25">
        <f>一覧!BE40</f>
        <v>0</v>
      </c>
      <c r="O38" s="95">
        <f>一覧!BH40</f>
        <v>0</v>
      </c>
      <c r="P38" s="47" t="str">
        <f>IF(COUNTIF($I$4:I38,I38)&gt;1,"重複","")</f>
        <v>重複</v>
      </c>
      <c r="Q38" s="47"/>
      <c r="R38" s="47"/>
      <c r="T38" s="51">
        <f>IF(OR(S38=1,S38=2),一覧!BE40,)</f>
        <v>0</v>
      </c>
    </row>
    <row r="39" spans="1:20" ht="22.5" customHeight="1" x14ac:dyDescent="0.15">
      <c r="A39" s="195">
        <f>一覧!H41</f>
        <v>0</v>
      </c>
      <c r="B39" s="8">
        <f>一覧!I41</f>
        <v>0</v>
      </c>
      <c r="C39" s="37">
        <f>一覧!J41</f>
        <v>0</v>
      </c>
      <c r="D39" s="16">
        <f>一覧!L41</f>
        <v>0</v>
      </c>
      <c r="E39" s="8">
        <f>一覧!R41</f>
        <v>0</v>
      </c>
      <c r="F39" s="7">
        <f>一覧!S41</f>
        <v>0</v>
      </c>
      <c r="G39" s="7">
        <f>一覧!O41</f>
        <v>0</v>
      </c>
      <c r="H39" s="204" t="str">
        <f>一覧!U41</f>
        <v/>
      </c>
      <c r="I39" s="95">
        <f>一覧!W41</f>
        <v>0</v>
      </c>
      <c r="J39" s="95">
        <f>一覧!AY41</f>
        <v>0</v>
      </c>
      <c r="K39" s="95">
        <f>一覧!AZ41</f>
        <v>0</v>
      </c>
      <c r="L39" s="67" t="str">
        <f>一覧!BA41&amp;一覧!BB41</f>
        <v/>
      </c>
      <c r="M39" s="95">
        <f>一覧!BD41</f>
        <v>0</v>
      </c>
      <c r="N39" s="25">
        <f>一覧!BE41</f>
        <v>0</v>
      </c>
      <c r="O39" s="95">
        <f>一覧!BH41</f>
        <v>0</v>
      </c>
      <c r="P39" s="47" t="str">
        <f>IF(COUNTIF($I$4:I39,I39)&gt;1,"重複","")</f>
        <v>重複</v>
      </c>
      <c r="Q39" s="47"/>
      <c r="R39" s="47"/>
      <c r="T39" s="51">
        <f>IF(OR(S39=1,S39=2),一覧!BE41,)</f>
        <v>0</v>
      </c>
    </row>
    <row r="40" spans="1:20" ht="22.5" customHeight="1" x14ac:dyDescent="0.15">
      <c r="A40" s="195">
        <f>一覧!H42</f>
        <v>0</v>
      </c>
      <c r="B40" s="8">
        <f>一覧!I42</f>
        <v>0</v>
      </c>
      <c r="C40" s="37">
        <f>一覧!J42</f>
        <v>0</v>
      </c>
      <c r="D40" s="16">
        <f>一覧!L42</f>
        <v>0</v>
      </c>
      <c r="E40" s="8">
        <f>一覧!R42</f>
        <v>0</v>
      </c>
      <c r="F40" s="7">
        <f>一覧!S42</f>
        <v>0</v>
      </c>
      <c r="G40" s="7">
        <f>一覧!O42</f>
        <v>0</v>
      </c>
      <c r="H40" s="204" t="str">
        <f>一覧!U42</f>
        <v/>
      </c>
      <c r="I40" s="95">
        <f>一覧!W42</f>
        <v>0</v>
      </c>
      <c r="J40" s="95">
        <f>一覧!AY42</f>
        <v>0</v>
      </c>
      <c r="K40" s="95">
        <f>一覧!AZ42</f>
        <v>0</v>
      </c>
      <c r="L40" s="67" t="str">
        <f>一覧!BA42&amp;一覧!BB42</f>
        <v/>
      </c>
      <c r="M40" s="95">
        <f>一覧!BD42</f>
        <v>0</v>
      </c>
      <c r="N40" s="25">
        <f>一覧!BE42</f>
        <v>0</v>
      </c>
      <c r="O40" s="95">
        <f>一覧!BH42</f>
        <v>0</v>
      </c>
      <c r="P40" s="47" t="str">
        <f>IF(COUNTIF($I$4:I40,I40)&gt;1,"重複","")</f>
        <v>重複</v>
      </c>
      <c r="Q40" s="47"/>
      <c r="R40" s="47"/>
      <c r="T40" s="51">
        <f>IF(OR(S40=1,S40=2),一覧!BE42,)</f>
        <v>0</v>
      </c>
    </row>
    <row r="41" spans="1:20" ht="22.5" customHeight="1" x14ac:dyDescent="0.15">
      <c r="A41" s="195">
        <f>一覧!H43</f>
        <v>0</v>
      </c>
      <c r="B41" s="8">
        <f>一覧!I43</f>
        <v>0</v>
      </c>
      <c r="C41" s="37">
        <f>一覧!J43</f>
        <v>0</v>
      </c>
      <c r="D41" s="16">
        <f>一覧!L43</f>
        <v>0</v>
      </c>
      <c r="E41" s="8">
        <f>一覧!R43</f>
        <v>0</v>
      </c>
      <c r="F41" s="7">
        <f>一覧!S43</f>
        <v>0</v>
      </c>
      <c r="G41" s="7">
        <f>一覧!O43</f>
        <v>0</v>
      </c>
      <c r="H41" s="204" t="str">
        <f>一覧!U43</f>
        <v/>
      </c>
      <c r="I41" s="95">
        <f>一覧!W43</f>
        <v>0</v>
      </c>
      <c r="J41" s="95">
        <f>一覧!AY43</f>
        <v>0</v>
      </c>
      <c r="K41" s="95">
        <f>一覧!AZ43</f>
        <v>0</v>
      </c>
      <c r="L41" s="67" t="str">
        <f>一覧!BA43&amp;一覧!BB43</f>
        <v/>
      </c>
      <c r="M41" s="95">
        <f>一覧!BD43</f>
        <v>0</v>
      </c>
      <c r="N41" s="25">
        <f>一覧!BE43</f>
        <v>0</v>
      </c>
      <c r="O41" s="95">
        <f>一覧!BH43</f>
        <v>0</v>
      </c>
      <c r="P41" s="47" t="str">
        <f>IF(COUNTIF($I$4:I41,I41)&gt;1,"重複","")</f>
        <v>重複</v>
      </c>
      <c r="Q41" s="47"/>
      <c r="R41" s="47"/>
      <c r="T41" s="51">
        <f>IF(OR(S41=1,S41=2),一覧!BE43,)</f>
        <v>0</v>
      </c>
    </row>
    <row r="42" spans="1:20" ht="22.5" customHeight="1" x14ac:dyDescent="0.15">
      <c r="A42" s="195">
        <f>一覧!H44</f>
        <v>0</v>
      </c>
      <c r="B42" s="8">
        <f>一覧!I44</f>
        <v>0</v>
      </c>
      <c r="C42" s="37">
        <f>一覧!J44</f>
        <v>0</v>
      </c>
      <c r="D42" s="16">
        <f>一覧!L44</f>
        <v>0</v>
      </c>
      <c r="E42" s="8">
        <f>一覧!R44</f>
        <v>0</v>
      </c>
      <c r="F42" s="7">
        <f>一覧!S44</f>
        <v>0</v>
      </c>
      <c r="G42" s="7">
        <f>一覧!O44</f>
        <v>0</v>
      </c>
      <c r="H42" s="204" t="str">
        <f>一覧!U44</f>
        <v/>
      </c>
      <c r="I42" s="95">
        <f>一覧!W44</f>
        <v>0</v>
      </c>
      <c r="J42" s="95">
        <f>一覧!AY44</f>
        <v>0</v>
      </c>
      <c r="K42" s="95">
        <f>一覧!AZ44</f>
        <v>0</v>
      </c>
      <c r="L42" s="67" t="str">
        <f>一覧!BA44&amp;一覧!BB44</f>
        <v/>
      </c>
      <c r="M42" s="95">
        <f>一覧!BD44</f>
        <v>0</v>
      </c>
      <c r="N42" s="25">
        <f>一覧!BE44</f>
        <v>0</v>
      </c>
      <c r="O42" s="95">
        <f>一覧!BH44</f>
        <v>0</v>
      </c>
      <c r="P42" s="47" t="str">
        <f>IF(COUNTIF($I$4:I42,I42)&gt;1,"重複","")</f>
        <v>重複</v>
      </c>
      <c r="Q42" s="47"/>
      <c r="R42" s="47"/>
      <c r="T42" s="51">
        <f>IF(OR(S42=1,S42=2),一覧!BE44,)</f>
        <v>0</v>
      </c>
    </row>
    <row r="43" spans="1:20" ht="22.5" customHeight="1" x14ac:dyDescent="0.15">
      <c r="A43" s="195">
        <f>一覧!H45</f>
        <v>0</v>
      </c>
      <c r="B43" s="8">
        <f>一覧!I45</f>
        <v>0</v>
      </c>
      <c r="C43" s="37">
        <f>一覧!J45</f>
        <v>0</v>
      </c>
      <c r="D43" s="16">
        <f>一覧!L45</f>
        <v>0</v>
      </c>
      <c r="E43" s="8">
        <f>一覧!R45</f>
        <v>0</v>
      </c>
      <c r="F43" s="7">
        <f>一覧!S45</f>
        <v>0</v>
      </c>
      <c r="G43" s="7">
        <f>一覧!O45</f>
        <v>0</v>
      </c>
      <c r="H43" s="204" t="str">
        <f>一覧!U45</f>
        <v/>
      </c>
      <c r="I43" s="95">
        <f>一覧!W45</f>
        <v>0</v>
      </c>
      <c r="J43" s="95">
        <f>一覧!AY45</f>
        <v>0</v>
      </c>
      <c r="K43" s="95">
        <f>一覧!AZ45</f>
        <v>0</v>
      </c>
      <c r="L43" s="67" t="str">
        <f>一覧!BA45&amp;一覧!BB45</f>
        <v/>
      </c>
      <c r="M43" s="95">
        <f>一覧!BD45</f>
        <v>0</v>
      </c>
      <c r="N43" s="25">
        <f>一覧!BE45</f>
        <v>0</v>
      </c>
      <c r="O43" s="95">
        <f>一覧!BH45</f>
        <v>0</v>
      </c>
      <c r="P43" s="47" t="str">
        <f>IF(COUNTIF($I$4:I43,I43)&gt;1,"重複","")</f>
        <v>重複</v>
      </c>
      <c r="Q43" s="47"/>
      <c r="R43" s="47"/>
      <c r="T43" s="51">
        <f>IF(OR(S43=1,S43=2),一覧!BE45,)</f>
        <v>0</v>
      </c>
    </row>
    <row r="44" spans="1:20" ht="22.5" customHeight="1" x14ac:dyDescent="0.15">
      <c r="A44" s="195">
        <f>一覧!H46</f>
        <v>0</v>
      </c>
      <c r="B44" s="8">
        <f>一覧!I46</f>
        <v>0</v>
      </c>
      <c r="C44" s="37">
        <f>一覧!J46</f>
        <v>0</v>
      </c>
      <c r="D44" s="16">
        <f>一覧!L46</f>
        <v>0</v>
      </c>
      <c r="E44" s="8">
        <f>一覧!R46</f>
        <v>0</v>
      </c>
      <c r="F44" s="7">
        <f>一覧!S46</f>
        <v>0</v>
      </c>
      <c r="G44" s="7">
        <f>一覧!O46</f>
        <v>0</v>
      </c>
      <c r="H44" s="204" t="str">
        <f>一覧!U46</f>
        <v/>
      </c>
      <c r="I44" s="95">
        <f>一覧!W46</f>
        <v>0</v>
      </c>
      <c r="J44" s="95">
        <f>一覧!AY46</f>
        <v>0</v>
      </c>
      <c r="K44" s="95">
        <f>一覧!AZ46</f>
        <v>0</v>
      </c>
      <c r="L44" s="67" t="str">
        <f>一覧!BA46&amp;一覧!BB46</f>
        <v/>
      </c>
      <c r="M44" s="95">
        <f>一覧!BD46</f>
        <v>0</v>
      </c>
      <c r="N44" s="25">
        <f>一覧!BE46</f>
        <v>0</v>
      </c>
      <c r="O44" s="95">
        <f>一覧!BH46</f>
        <v>0</v>
      </c>
      <c r="P44" s="47" t="str">
        <f>IF(COUNTIF($I$4:I44,I44)&gt;1,"重複","")</f>
        <v>重複</v>
      </c>
      <c r="Q44" s="47"/>
      <c r="R44" s="47"/>
      <c r="T44" s="51">
        <f>IF(OR(S44=1,S44=2),一覧!BE46,)</f>
        <v>0</v>
      </c>
    </row>
    <row r="45" spans="1:20" ht="22.5" customHeight="1" x14ac:dyDescent="0.15">
      <c r="A45" s="195">
        <f>一覧!H47</f>
        <v>0</v>
      </c>
      <c r="B45" s="8">
        <f>一覧!I47</f>
        <v>0</v>
      </c>
      <c r="C45" s="37">
        <f>一覧!J47</f>
        <v>0</v>
      </c>
      <c r="D45" s="16">
        <f>一覧!L47</f>
        <v>0</v>
      </c>
      <c r="E45" s="8">
        <f>一覧!R47</f>
        <v>0</v>
      </c>
      <c r="F45" s="7">
        <f>一覧!S47</f>
        <v>0</v>
      </c>
      <c r="G45" s="7">
        <f>一覧!O47</f>
        <v>0</v>
      </c>
      <c r="H45" s="204" t="str">
        <f>一覧!U47</f>
        <v/>
      </c>
      <c r="I45" s="95">
        <f>一覧!W47</f>
        <v>0</v>
      </c>
      <c r="J45" s="95">
        <f>一覧!AY47</f>
        <v>0</v>
      </c>
      <c r="K45" s="95">
        <f>一覧!AZ47</f>
        <v>0</v>
      </c>
      <c r="L45" s="67" t="str">
        <f>一覧!BA47&amp;一覧!BB47</f>
        <v/>
      </c>
      <c r="M45" s="95">
        <f>一覧!BD47</f>
        <v>0</v>
      </c>
      <c r="N45" s="25">
        <f>一覧!BE47</f>
        <v>0</v>
      </c>
      <c r="O45" s="95">
        <f>一覧!BH47</f>
        <v>0</v>
      </c>
      <c r="P45" s="47" t="str">
        <f>IF(COUNTIF($I$4:I45,I45)&gt;1,"重複","")</f>
        <v>重複</v>
      </c>
      <c r="Q45" s="47"/>
      <c r="R45" s="47"/>
      <c r="T45" s="51">
        <f>IF(OR(S45=1,S45=2),一覧!BE47,)</f>
        <v>0</v>
      </c>
    </row>
    <row r="46" spans="1:20" ht="22.5" customHeight="1" x14ac:dyDescent="0.15">
      <c r="A46" s="195">
        <f>一覧!H48</f>
        <v>0</v>
      </c>
      <c r="B46" s="8">
        <f>一覧!I48</f>
        <v>0</v>
      </c>
      <c r="C46" s="37">
        <f>一覧!J48</f>
        <v>0</v>
      </c>
      <c r="D46" s="16">
        <f>一覧!L48</f>
        <v>0</v>
      </c>
      <c r="E46" s="8">
        <f>一覧!R48</f>
        <v>0</v>
      </c>
      <c r="F46" s="7">
        <f>一覧!S48</f>
        <v>0</v>
      </c>
      <c r="G46" s="7">
        <f>一覧!O48</f>
        <v>0</v>
      </c>
      <c r="H46" s="204" t="str">
        <f>一覧!U48</f>
        <v/>
      </c>
      <c r="I46" s="95">
        <f>一覧!W48</f>
        <v>0</v>
      </c>
      <c r="J46" s="95">
        <f>一覧!AY48</f>
        <v>0</v>
      </c>
      <c r="K46" s="95">
        <f>一覧!AZ48</f>
        <v>0</v>
      </c>
      <c r="L46" s="67" t="str">
        <f>一覧!BA48&amp;一覧!BB48</f>
        <v/>
      </c>
      <c r="M46" s="95">
        <f>一覧!BD48</f>
        <v>0</v>
      </c>
      <c r="N46" s="25">
        <f>一覧!BE48</f>
        <v>0</v>
      </c>
      <c r="O46" s="95">
        <f>一覧!BH48</f>
        <v>0</v>
      </c>
      <c r="P46" s="47" t="str">
        <f>IF(COUNTIF($I$4:I46,I46)&gt;1,"重複","")</f>
        <v>重複</v>
      </c>
      <c r="Q46" s="47"/>
      <c r="R46" s="47"/>
      <c r="T46" s="51">
        <f>IF(OR(S46=1,S46=2),一覧!BE48,)</f>
        <v>0</v>
      </c>
    </row>
    <row r="47" spans="1:20" ht="22.5" customHeight="1" x14ac:dyDescent="0.15">
      <c r="A47" s="195">
        <f>一覧!H49</f>
        <v>0</v>
      </c>
      <c r="B47" s="8">
        <f>一覧!I49</f>
        <v>0</v>
      </c>
      <c r="C47" s="37">
        <f>一覧!J49</f>
        <v>0</v>
      </c>
      <c r="D47" s="16">
        <f>一覧!L49</f>
        <v>0</v>
      </c>
      <c r="E47" s="8">
        <f>一覧!R49</f>
        <v>0</v>
      </c>
      <c r="F47" s="7">
        <f>一覧!S49</f>
        <v>0</v>
      </c>
      <c r="G47" s="7">
        <f>一覧!O49</f>
        <v>0</v>
      </c>
      <c r="H47" s="204" t="str">
        <f>一覧!U49</f>
        <v/>
      </c>
      <c r="I47" s="95">
        <f>一覧!W49</f>
        <v>0</v>
      </c>
      <c r="J47" s="95">
        <f>一覧!AY49</f>
        <v>0</v>
      </c>
      <c r="K47" s="95">
        <f>一覧!AZ49</f>
        <v>0</v>
      </c>
      <c r="L47" s="67" t="str">
        <f>一覧!BA49&amp;一覧!BB49</f>
        <v/>
      </c>
      <c r="M47" s="95">
        <f>一覧!BD49</f>
        <v>0</v>
      </c>
      <c r="N47" s="25">
        <f>一覧!BE49</f>
        <v>0</v>
      </c>
      <c r="O47" s="95">
        <f>一覧!BH49</f>
        <v>0</v>
      </c>
      <c r="P47" s="47" t="str">
        <f>IF(COUNTIF($I$4:I47,I47)&gt;1,"重複","")</f>
        <v>重複</v>
      </c>
      <c r="Q47" s="47"/>
      <c r="R47" s="47"/>
      <c r="T47" s="51">
        <f>IF(OR(S47=1,S47=2),一覧!BE49,)</f>
        <v>0</v>
      </c>
    </row>
    <row r="48" spans="1:20" ht="22.5" customHeight="1" x14ac:dyDescent="0.15">
      <c r="A48" s="195">
        <f>一覧!H50</f>
        <v>0</v>
      </c>
      <c r="B48" s="8">
        <f>一覧!I50</f>
        <v>0</v>
      </c>
      <c r="C48" s="37">
        <f>一覧!J50</f>
        <v>0</v>
      </c>
      <c r="D48" s="16">
        <f>一覧!L50</f>
        <v>0</v>
      </c>
      <c r="E48" s="8">
        <f>一覧!R50</f>
        <v>0</v>
      </c>
      <c r="F48" s="7">
        <f>一覧!S50</f>
        <v>0</v>
      </c>
      <c r="G48" s="7">
        <f>一覧!O50</f>
        <v>0</v>
      </c>
      <c r="H48" s="204" t="str">
        <f>一覧!U50</f>
        <v/>
      </c>
      <c r="I48" s="95">
        <f>一覧!W50</f>
        <v>0</v>
      </c>
      <c r="J48" s="95">
        <f>一覧!AY50</f>
        <v>0</v>
      </c>
      <c r="K48" s="95">
        <f>一覧!AZ50</f>
        <v>0</v>
      </c>
      <c r="L48" s="67" t="str">
        <f>一覧!BA50&amp;一覧!BB50</f>
        <v/>
      </c>
      <c r="M48" s="95">
        <f>一覧!BD50</f>
        <v>0</v>
      </c>
      <c r="N48" s="25">
        <f>一覧!BE50</f>
        <v>0</v>
      </c>
      <c r="O48" s="95">
        <f>一覧!BH50</f>
        <v>0</v>
      </c>
      <c r="P48" s="47" t="str">
        <f>IF(COUNTIF($I$4:I48,I48)&gt;1,"重複","")</f>
        <v>重複</v>
      </c>
      <c r="Q48" s="47"/>
      <c r="R48" s="47"/>
      <c r="T48" s="51">
        <f>IF(OR(S48=1,S48=2),一覧!BE50,)</f>
        <v>0</v>
      </c>
    </row>
    <row r="49" spans="1:20" ht="22.5" customHeight="1" x14ac:dyDescent="0.15">
      <c r="A49" s="195">
        <f>一覧!H51</f>
        <v>0</v>
      </c>
      <c r="B49" s="8">
        <f>一覧!I51</f>
        <v>0</v>
      </c>
      <c r="C49" s="37">
        <f>一覧!J51</f>
        <v>0</v>
      </c>
      <c r="D49" s="16">
        <f>一覧!L51</f>
        <v>0</v>
      </c>
      <c r="E49" s="8">
        <f>一覧!R51</f>
        <v>0</v>
      </c>
      <c r="F49" s="7">
        <f>一覧!S51</f>
        <v>0</v>
      </c>
      <c r="G49" s="7">
        <f>一覧!O51</f>
        <v>0</v>
      </c>
      <c r="H49" s="204" t="str">
        <f>一覧!U51</f>
        <v/>
      </c>
      <c r="I49" s="95">
        <f>一覧!W51</f>
        <v>0</v>
      </c>
      <c r="J49" s="95">
        <f>一覧!AY51</f>
        <v>0</v>
      </c>
      <c r="K49" s="95">
        <f>一覧!AZ51</f>
        <v>0</v>
      </c>
      <c r="L49" s="67" t="str">
        <f>一覧!BA51&amp;一覧!BB51</f>
        <v/>
      </c>
      <c r="M49" s="95">
        <f>一覧!BD51</f>
        <v>0</v>
      </c>
      <c r="N49" s="25">
        <f>一覧!BE51</f>
        <v>0</v>
      </c>
      <c r="O49" s="95">
        <f>一覧!BH51</f>
        <v>0</v>
      </c>
      <c r="P49" s="47" t="str">
        <f>IF(COUNTIF($I$4:I49,I49)&gt;1,"重複","")</f>
        <v>重複</v>
      </c>
      <c r="Q49" s="47"/>
      <c r="R49" s="47"/>
      <c r="T49" s="51">
        <f>IF(OR(S49=1,S49=2),一覧!BE51,)</f>
        <v>0</v>
      </c>
    </row>
    <row r="50" spans="1:20" ht="22.5" customHeight="1" x14ac:dyDescent="0.15">
      <c r="A50" s="195">
        <f>一覧!H52</f>
        <v>0</v>
      </c>
      <c r="B50" s="8">
        <f>一覧!I52</f>
        <v>0</v>
      </c>
      <c r="C50" s="37">
        <f>一覧!J52</f>
        <v>0</v>
      </c>
      <c r="D50" s="16">
        <f>一覧!L52</f>
        <v>0</v>
      </c>
      <c r="E50" s="8">
        <f>一覧!R52</f>
        <v>0</v>
      </c>
      <c r="F50" s="7">
        <f>一覧!S52</f>
        <v>0</v>
      </c>
      <c r="G50" s="7">
        <f>一覧!O52</f>
        <v>0</v>
      </c>
      <c r="H50" s="204" t="str">
        <f>一覧!U52</f>
        <v/>
      </c>
      <c r="I50" s="95">
        <f>一覧!W52</f>
        <v>0</v>
      </c>
      <c r="J50" s="95">
        <f>一覧!AY52</f>
        <v>0</v>
      </c>
      <c r="K50" s="95">
        <f>一覧!AZ52</f>
        <v>0</v>
      </c>
      <c r="L50" s="67" t="str">
        <f>一覧!BA52&amp;一覧!BB52</f>
        <v/>
      </c>
      <c r="M50" s="95">
        <f>一覧!BD52</f>
        <v>0</v>
      </c>
      <c r="N50" s="25">
        <f>一覧!BE52</f>
        <v>0</v>
      </c>
      <c r="O50" s="95">
        <f>一覧!BH52</f>
        <v>0</v>
      </c>
      <c r="P50" s="47" t="str">
        <f>IF(COUNTIF($I$4:I50,I50)&gt;1,"重複","")</f>
        <v>重複</v>
      </c>
      <c r="Q50" s="47"/>
      <c r="R50" s="47"/>
      <c r="T50" s="51">
        <f>IF(OR(S50=1,S50=2),一覧!BE52,)</f>
        <v>0</v>
      </c>
    </row>
    <row r="51" spans="1:20" ht="22.5" customHeight="1" x14ac:dyDescent="0.15">
      <c r="A51" s="195">
        <f>一覧!H53</f>
        <v>0</v>
      </c>
      <c r="B51" s="8">
        <f>一覧!I53</f>
        <v>0</v>
      </c>
      <c r="C51" s="37">
        <f>一覧!J53</f>
        <v>0</v>
      </c>
      <c r="D51" s="16">
        <f>一覧!L53</f>
        <v>0</v>
      </c>
      <c r="E51" s="8">
        <f>一覧!R53</f>
        <v>0</v>
      </c>
      <c r="F51" s="7">
        <f>一覧!S53</f>
        <v>0</v>
      </c>
      <c r="G51" s="7">
        <f>一覧!O53</f>
        <v>0</v>
      </c>
      <c r="H51" s="204" t="str">
        <f>一覧!U53</f>
        <v/>
      </c>
      <c r="I51" s="95">
        <f>一覧!W53</f>
        <v>0</v>
      </c>
      <c r="J51" s="95">
        <f>一覧!AY53</f>
        <v>0</v>
      </c>
      <c r="K51" s="95">
        <f>一覧!AZ53</f>
        <v>0</v>
      </c>
      <c r="L51" s="67" t="str">
        <f>一覧!BA53&amp;一覧!BB53</f>
        <v/>
      </c>
      <c r="M51" s="95">
        <f>一覧!BD53</f>
        <v>0</v>
      </c>
      <c r="N51" s="25">
        <f>一覧!BE53</f>
        <v>0</v>
      </c>
      <c r="O51" s="95">
        <f>一覧!BH53</f>
        <v>0</v>
      </c>
      <c r="P51" s="47" t="str">
        <f>IF(COUNTIF($I$4:I51,I51)&gt;1,"重複","")</f>
        <v>重複</v>
      </c>
      <c r="Q51" s="47"/>
      <c r="R51" s="47"/>
      <c r="T51" s="51">
        <f>IF(OR(S51=1,S51=2),一覧!BE53,)</f>
        <v>0</v>
      </c>
    </row>
    <row r="52" spans="1:20" ht="22.5" customHeight="1" x14ac:dyDescent="0.15">
      <c r="A52" s="195">
        <f>一覧!H54</f>
        <v>0</v>
      </c>
      <c r="B52" s="8">
        <f>一覧!I54</f>
        <v>0</v>
      </c>
      <c r="C52" s="37">
        <f>一覧!J54</f>
        <v>0</v>
      </c>
      <c r="D52" s="16">
        <f>一覧!L54</f>
        <v>0</v>
      </c>
      <c r="E52" s="8">
        <f>一覧!R54</f>
        <v>0</v>
      </c>
      <c r="F52" s="7">
        <f>一覧!S54</f>
        <v>0</v>
      </c>
      <c r="G52" s="7">
        <f>一覧!O54</f>
        <v>0</v>
      </c>
      <c r="H52" s="204" t="str">
        <f>一覧!U54</f>
        <v/>
      </c>
      <c r="I52" s="95">
        <f>一覧!W54</f>
        <v>0</v>
      </c>
      <c r="J52" s="95">
        <f>一覧!AY54</f>
        <v>0</v>
      </c>
      <c r="K52" s="95">
        <f>一覧!AZ54</f>
        <v>0</v>
      </c>
      <c r="L52" s="67" t="str">
        <f>一覧!BA54&amp;一覧!BB54</f>
        <v/>
      </c>
      <c r="M52" s="95">
        <f>一覧!BD54</f>
        <v>0</v>
      </c>
      <c r="N52" s="25">
        <f>一覧!BE54</f>
        <v>0</v>
      </c>
      <c r="O52" s="95">
        <f>一覧!BH54</f>
        <v>0</v>
      </c>
      <c r="P52" s="47" t="str">
        <f>IF(COUNTIF($I$4:I52,I52)&gt;1,"重複","")</f>
        <v>重複</v>
      </c>
      <c r="T52" s="51">
        <f>IF(OR(S52=1,S52=2),一覧!BE54,)</f>
        <v>0</v>
      </c>
    </row>
    <row r="53" spans="1:20" ht="22.5" customHeight="1" x14ac:dyDescent="0.15">
      <c r="A53" s="195">
        <f>一覧!H55</f>
        <v>0</v>
      </c>
      <c r="B53" s="8">
        <f>一覧!I55</f>
        <v>0</v>
      </c>
      <c r="C53" s="37">
        <f>一覧!J55</f>
        <v>0</v>
      </c>
      <c r="D53" s="16">
        <f>一覧!L55</f>
        <v>0</v>
      </c>
      <c r="E53" s="8">
        <f>一覧!R55</f>
        <v>0</v>
      </c>
      <c r="F53" s="7">
        <f>一覧!S55</f>
        <v>0</v>
      </c>
      <c r="G53" s="7">
        <f>一覧!O55</f>
        <v>0</v>
      </c>
      <c r="H53" s="204" t="str">
        <f>一覧!U55</f>
        <v/>
      </c>
      <c r="I53" s="95">
        <f>一覧!W55</f>
        <v>0</v>
      </c>
      <c r="J53" s="95">
        <f>一覧!AY55</f>
        <v>0</v>
      </c>
      <c r="K53" s="95">
        <f>一覧!AZ55</f>
        <v>0</v>
      </c>
      <c r="L53" s="67" t="str">
        <f>一覧!BA55&amp;一覧!BB55</f>
        <v/>
      </c>
      <c r="M53" s="95">
        <f>一覧!BD55</f>
        <v>0</v>
      </c>
      <c r="N53" s="25">
        <f>一覧!BE55</f>
        <v>0</v>
      </c>
      <c r="O53" s="95">
        <f>一覧!BH55</f>
        <v>0</v>
      </c>
      <c r="P53" s="47" t="str">
        <f>IF(COUNTIF($I$4:I53,I53)&gt;1,"重複","")</f>
        <v>重複</v>
      </c>
      <c r="Q53" s="48"/>
      <c r="T53" s="51">
        <f>IF(OR(S53=1,S53=2),一覧!BE55,)</f>
        <v>0</v>
      </c>
    </row>
    <row r="54" spans="1:20" ht="22.5" customHeight="1" x14ac:dyDescent="0.15">
      <c r="A54" s="195">
        <f>一覧!H56</f>
        <v>0</v>
      </c>
      <c r="B54" s="8">
        <f>一覧!I56</f>
        <v>0</v>
      </c>
      <c r="C54" s="37">
        <f>一覧!J56</f>
        <v>0</v>
      </c>
      <c r="D54" s="16">
        <f>一覧!L56</f>
        <v>0</v>
      </c>
      <c r="E54" s="8">
        <f>一覧!R56</f>
        <v>0</v>
      </c>
      <c r="F54" s="7">
        <f>一覧!S56</f>
        <v>0</v>
      </c>
      <c r="G54" s="7">
        <f>一覧!O56</f>
        <v>0</v>
      </c>
      <c r="H54" s="204" t="str">
        <f>一覧!U56</f>
        <v/>
      </c>
      <c r="I54" s="95">
        <f>一覧!W56</f>
        <v>0</v>
      </c>
      <c r="J54" s="95">
        <f>一覧!AY56</f>
        <v>0</v>
      </c>
      <c r="K54" s="95">
        <f>一覧!AZ56</f>
        <v>0</v>
      </c>
      <c r="L54" s="67" t="str">
        <f>一覧!BA56&amp;一覧!BB56</f>
        <v/>
      </c>
      <c r="M54" s="95">
        <f>一覧!BD56</f>
        <v>0</v>
      </c>
      <c r="N54" s="25">
        <f>一覧!BE56</f>
        <v>0</v>
      </c>
      <c r="O54" s="95">
        <f>一覧!BH56</f>
        <v>0</v>
      </c>
      <c r="P54" s="47" t="str">
        <f>IF(COUNTIF($I$4:I54,I54)&gt;1,"重複","")</f>
        <v>重複</v>
      </c>
      <c r="Q54" s="48"/>
      <c r="T54" s="51">
        <f>IF(OR(S54=1,S54=2),一覧!BE56,)</f>
        <v>0</v>
      </c>
    </row>
    <row r="55" spans="1:20" ht="22.5" customHeight="1" x14ac:dyDescent="0.15">
      <c r="A55" s="195">
        <f>一覧!H57</f>
        <v>0</v>
      </c>
      <c r="B55" s="8">
        <f>一覧!I57</f>
        <v>0</v>
      </c>
      <c r="C55" s="37">
        <f>一覧!J57</f>
        <v>0</v>
      </c>
      <c r="D55" s="16">
        <f>一覧!L57</f>
        <v>0</v>
      </c>
      <c r="E55" s="8">
        <f>一覧!R57</f>
        <v>0</v>
      </c>
      <c r="F55" s="7">
        <f>一覧!S57</f>
        <v>0</v>
      </c>
      <c r="G55" s="7">
        <f>一覧!O57</f>
        <v>0</v>
      </c>
      <c r="H55" s="204" t="str">
        <f>一覧!U57</f>
        <v/>
      </c>
      <c r="I55" s="95">
        <f>一覧!W57</f>
        <v>0</v>
      </c>
      <c r="J55" s="95">
        <f>一覧!AY57</f>
        <v>0</v>
      </c>
      <c r="K55" s="95">
        <f>一覧!AZ57</f>
        <v>0</v>
      </c>
      <c r="L55" s="67" t="str">
        <f>一覧!BA57&amp;一覧!BB57</f>
        <v/>
      </c>
      <c r="M55" s="95">
        <f>一覧!BD57</f>
        <v>0</v>
      </c>
      <c r="N55" s="25">
        <f>一覧!BE57</f>
        <v>0</v>
      </c>
      <c r="O55" s="95">
        <f>一覧!BH57</f>
        <v>0</v>
      </c>
      <c r="P55" s="47" t="str">
        <f>IF(COUNTIF($I$4:I55,I55)&gt;1,"重複","")</f>
        <v>重複</v>
      </c>
      <c r="Q55" s="47"/>
      <c r="R55" s="47"/>
      <c r="T55" s="51">
        <f>IF(OR(S55=1,S55=2),一覧!BE57,)</f>
        <v>0</v>
      </c>
    </row>
    <row r="56" spans="1:20" ht="22.5" customHeight="1" x14ac:dyDescent="0.15">
      <c r="A56" s="195">
        <f>一覧!H58</f>
        <v>0</v>
      </c>
      <c r="B56" s="8">
        <f>一覧!I58</f>
        <v>0</v>
      </c>
      <c r="C56" s="37">
        <f>一覧!J58</f>
        <v>0</v>
      </c>
      <c r="D56" s="16">
        <f>一覧!L58</f>
        <v>0</v>
      </c>
      <c r="E56" s="8">
        <f>一覧!R58</f>
        <v>0</v>
      </c>
      <c r="F56" s="7">
        <f>一覧!S58</f>
        <v>0</v>
      </c>
      <c r="G56" s="7">
        <f>一覧!O58</f>
        <v>0</v>
      </c>
      <c r="H56" s="204" t="str">
        <f>一覧!U58</f>
        <v/>
      </c>
      <c r="I56" s="95">
        <f>一覧!W58</f>
        <v>0</v>
      </c>
      <c r="J56" s="95">
        <f>一覧!AY58</f>
        <v>0</v>
      </c>
      <c r="K56" s="95">
        <f>一覧!AZ58</f>
        <v>0</v>
      </c>
      <c r="L56" s="67" t="str">
        <f>一覧!BA58&amp;一覧!BB58</f>
        <v/>
      </c>
      <c r="M56" s="95">
        <f>一覧!BD58</f>
        <v>0</v>
      </c>
      <c r="N56" s="25">
        <f>一覧!BE58</f>
        <v>0</v>
      </c>
      <c r="O56" s="95">
        <f>一覧!BH58</f>
        <v>0</v>
      </c>
      <c r="P56" s="47" t="str">
        <f>IF(COUNTIF($I$4:I56,I56)&gt;1,"重複","")</f>
        <v>重複</v>
      </c>
      <c r="Q56" s="47"/>
      <c r="R56" s="47"/>
      <c r="T56" s="51">
        <f>IF(OR(S56=1,S56=2),一覧!BE58,)</f>
        <v>0</v>
      </c>
    </row>
    <row r="57" spans="1:20" ht="22.5" customHeight="1" x14ac:dyDescent="0.15">
      <c r="A57" s="195">
        <f>一覧!H59</f>
        <v>0</v>
      </c>
      <c r="B57" s="8">
        <f>一覧!I59</f>
        <v>0</v>
      </c>
      <c r="C57" s="37">
        <f>一覧!J59</f>
        <v>0</v>
      </c>
      <c r="D57" s="16">
        <f>一覧!L59</f>
        <v>0</v>
      </c>
      <c r="E57" s="8">
        <f>一覧!R59</f>
        <v>0</v>
      </c>
      <c r="F57" s="7">
        <f>一覧!S59</f>
        <v>0</v>
      </c>
      <c r="G57" s="7">
        <f>一覧!O59</f>
        <v>0</v>
      </c>
      <c r="H57" s="204" t="str">
        <f>一覧!U59</f>
        <v/>
      </c>
      <c r="I57" s="95">
        <f>一覧!W59</f>
        <v>0</v>
      </c>
      <c r="J57" s="95">
        <f>一覧!AY59</f>
        <v>0</v>
      </c>
      <c r="K57" s="95">
        <f>一覧!AZ59</f>
        <v>0</v>
      </c>
      <c r="L57" s="67" t="str">
        <f>一覧!BA59&amp;一覧!BB59</f>
        <v/>
      </c>
      <c r="M57" s="95">
        <f>一覧!BD59</f>
        <v>0</v>
      </c>
      <c r="N57" s="25">
        <f>一覧!BE59</f>
        <v>0</v>
      </c>
      <c r="O57" s="95">
        <f>一覧!BH59</f>
        <v>0</v>
      </c>
      <c r="P57" s="47" t="str">
        <f>IF(COUNTIF($I$4:I57,I57)&gt;1,"重複","")</f>
        <v>重複</v>
      </c>
      <c r="Q57" s="47"/>
      <c r="R57" s="47"/>
      <c r="T57" s="51">
        <f>IF(OR(S57=1,S57=2),一覧!BE59,)</f>
        <v>0</v>
      </c>
    </row>
    <row r="58" spans="1:20" ht="22.5" customHeight="1" x14ac:dyDescent="0.15">
      <c r="A58" s="195">
        <f>一覧!H60</f>
        <v>0</v>
      </c>
      <c r="B58" s="8">
        <f>一覧!I60</f>
        <v>0</v>
      </c>
      <c r="C58" s="37">
        <f>一覧!J60</f>
        <v>0</v>
      </c>
      <c r="D58" s="16">
        <f>一覧!L60</f>
        <v>0</v>
      </c>
      <c r="E58" s="8">
        <f>一覧!R60</f>
        <v>0</v>
      </c>
      <c r="F58" s="7">
        <f>一覧!S60</f>
        <v>0</v>
      </c>
      <c r="G58" s="7">
        <f>一覧!O60</f>
        <v>0</v>
      </c>
      <c r="H58" s="204" t="str">
        <f>一覧!U60</f>
        <v/>
      </c>
      <c r="I58" s="95">
        <f>一覧!W60</f>
        <v>0</v>
      </c>
      <c r="J58" s="95">
        <f>一覧!AY60</f>
        <v>0</v>
      </c>
      <c r="K58" s="95">
        <f>一覧!AZ60</f>
        <v>0</v>
      </c>
      <c r="L58" s="67" t="str">
        <f>一覧!BA60&amp;一覧!BB60</f>
        <v/>
      </c>
      <c r="M58" s="95">
        <f>一覧!BD60</f>
        <v>0</v>
      </c>
      <c r="N58" s="25">
        <f>一覧!BE60</f>
        <v>0</v>
      </c>
      <c r="O58" s="95">
        <f>一覧!BH60</f>
        <v>0</v>
      </c>
      <c r="P58" s="47" t="str">
        <f>IF(COUNTIF($I$4:I58,I58)&gt;1,"重複","")</f>
        <v>重複</v>
      </c>
      <c r="Q58" s="47"/>
      <c r="R58" s="47"/>
      <c r="T58" s="51">
        <f>IF(OR(S58=1,S58=2),一覧!BE60,)</f>
        <v>0</v>
      </c>
    </row>
    <row r="59" spans="1:20" ht="22.5" customHeight="1" x14ac:dyDescent="0.15">
      <c r="A59" s="195">
        <f>一覧!H61</f>
        <v>0</v>
      </c>
      <c r="B59" s="8">
        <f>一覧!I61</f>
        <v>0</v>
      </c>
      <c r="C59" s="37">
        <f>一覧!J61</f>
        <v>0</v>
      </c>
      <c r="D59" s="16">
        <f>一覧!L61</f>
        <v>0</v>
      </c>
      <c r="E59" s="8">
        <f>一覧!R61</f>
        <v>0</v>
      </c>
      <c r="F59" s="7">
        <f>一覧!S61</f>
        <v>0</v>
      </c>
      <c r="G59" s="7">
        <f>一覧!O61</f>
        <v>0</v>
      </c>
      <c r="H59" s="204" t="str">
        <f>一覧!U61</f>
        <v/>
      </c>
      <c r="I59" s="95">
        <f>一覧!W61</f>
        <v>0</v>
      </c>
      <c r="J59" s="95">
        <f>一覧!AY61</f>
        <v>0</v>
      </c>
      <c r="K59" s="95">
        <f>一覧!AZ61</f>
        <v>0</v>
      </c>
      <c r="L59" s="67" t="str">
        <f>一覧!BA61&amp;一覧!BB61</f>
        <v/>
      </c>
      <c r="M59" s="95">
        <f>一覧!BD61</f>
        <v>0</v>
      </c>
      <c r="N59" s="25">
        <f>一覧!BE61</f>
        <v>0</v>
      </c>
      <c r="O59" s="95">
        <f>一覧!BH61</f>
        <v>0</v>
      </c>
      <c r="P59" s="47" t="str">
        <f>IF(COUNTIF($I$4:I59,I59)&gt;1,"重複","")</f>
        <v>重複</v>
      </c>
      <c r="Q59" s="47"/>
      <c r="R59" s="47"/>
      <c r="T59" s="51">
        <f>IF(OR(S59=1,S59=2),一覧!BE61,)</f>
        <v>0</v>
      </c>
    </row>
    <row r="60" spans="1:20" ht="22.5" customHeight="1" x14ac:dyDescent="0.15">
      <c r="A60" s="195">
        <f>一覧!H62</f>
        <v>0</v>
      </c>
      <c r="B60" s="8">
        <f>一覧!I62</f>
        <v>0</v>
      </c>
      <c r="C60" s="37">
        <f>一覧!J62</f>
        <v>0</v>
      </c>
      <c r="D60" s="16">
        <f>一覧!L62</f>
        <v>0</v>
      </c>
      <c r="E60" s="8">
        <f>一覧!R62</f>
        <v>0</v>
      </c>
      <c r="F60" s="7">
        <f>一覧!S62</f>
        <v>0</v>
      </c>
      <c r="G60" s="7">
        <f>一覧!O62</f>
        <v>0</v>
      </c>
      <c r="H60" s="204" t="str">
        <f>一覧!U62</f>
        <v/>
      </c>
      <c r="I60" s="95">
        <f>一覧!W62</f>
        <v>0</v>
      </c>
      <c r="J60" s="95">
        <f>一覧!AY62</f>
        <v>0</v>
      </c>
      <c r="K60" s="95">
        <f>一覧!AZ62</f>
        <v>0</v>
      </c>
      <c r="L60" s="67" t="str">
        <f>一覧!BA62&amp;一覧!BB62</f>
        <v/>
      </c>
      <c r="M60" s="95">
        <f>一覧!BD62</f>
        <v>0</v>
      </c>
      <c r="N60" s="25">
        <f>一覧!BE62</f>
        <v>0</v>
      </c>
      <c r="O60" s="95">
        <f>一覧!BH62</f>
        <v>0</v>
      </c>
      <c r="P60" s="47" t="str">
        <f>IF(COUNTIF($I$4:I60,I60)&gt;1,"重複","")</f>
        <v>重複</v>
      </c>
      <c r="Q60" s="47"/>
      <c r="R60" s="47"/>
      <c r="T60" s="51">
        <f>IF(OR(S60=1,S60=2),一覧!BE62,)</f>
        <v>0</v>
      </c>
    </row>
    <row r="61" spans="1:20" ht="22.5" customHeight="1" x14ac:dyDescent="0.15">
      <c r="A61" s="195">
        <f>一覧!H63</f>
        <v>0</v>
      </c>
      <c r="B61" s="8">
        <f>一覧!I63</f>
        <v>0</v>
      </c>
      <c r="C61" s="37">
        <f>一覧!J63</f>
        <v>0</v>
      </c>
      <c r="D61" s="16">
        <f>一覧!L63</f>
        <v>0</v>
      </c>
      <c r="E61" s="8">
        <f>一覧!R63</f>
        <v>0</v>
      </c>
      <c r="F61" s="7">
        <f>一覧!S63</f>
        <v>0</v>
      </c>
      <c r="G61" s="7">
        <f>一覧!O63</f>
        <v>0</v>
      </c>
      <c r="H61" s="204" t="str">
        <f>一覧!U63</f>
        <v/>
      </c>
      <c r="I61" s="95">
        <f>一覧!W63</f>
        <v>0</v>
      </c>
      <c r="J61" s="95">
        <f>一覧!AY63</f>
        <v>0</v>
      </c>
      <c r="K61" s="95">
        <f>一覧!AZ63</f>
        <v>0</v>
      </c>
      <c r="L61" s="67" t="str">
        <f>一覧!BA63&amp;一覧!BB63</f>
        <v/>
      </c>
      <c r="M61" s="95">
        <f>一覧!BD63</f>
        <v>0</v>
      </c>
      <c r="N61" s="25">
        <f>一覧!BE63</f>
        <v>0</v>
      </c>
      <c r="O61" s="95">
        <f>一覧!BH63</f>
        <v>0</v>
      </c>
      <c r="P61" s="47" t="str">
        <f>IF(COUNTIF($I$4:I61,I61)&gt;1,"重複","")</f>
        <v>重複</v>
      </c>
      <c r="Q61" s="47"/>
      <c r="R61" s="47"/>
      <c r="T61" s="51">
        <f>IF(OR(S61=1,S61=2),一覧!BE63,)</f>
        <v>0</v>
      </c>
    </row>
    <row r="62" spans="1:20" ht="22.5" customHeight="1" x14ac:dyDescent="0.15">
      <c r="A62" s="195">
        <f>一覧!H64</f>
        <v>0</v>
      </c>
      <c r="B62" s="8">
        <f>一覧!I64</f>
        <v>0</v>
      </c>
      <c r="C62" s="37">
        <f>一覧!J64</f>
        <v>0</v>
      </c>
      <c r="D62" s="16">
        <f>一覧!L64</f>
        <v>0</v>
      </c>
      <c r="E62" s="8">
        <f>一覧!R64</f>
        <v>0</v>
      </c>
      <c r="F62" s="7">
        <f>一覧!S64</f>
        <v>0</v>
      </c>
      <c r="G62" s="7">
        <f>一覧!O64</f>
        <v>0</v>
      </c>
      <c r="H62" s="204" t="str">
        <f>一覧!U64</f>
        <v/>
      </c>
      <c r="I62" s="95">
        <f>一覧!W64</f>
        <v>0</v>
      </c>
      <c r="J62" s="95">
        <f>一覧!AY64</f>
        <v>0</v>
      </c>
      <c r="K62" s="95">
        <f>一覧!AZ64</f>
        <v>0</v>
      </c>
      <c r="L62" s="67" t="str">
        <f>一覧!BA64&amp;一覧!BB64</f>
        <v/>
      </c>
      <c r="M62" s="95">
        <f>一覧!BD64</f>
        <v>0</v>
      </c>
      <c r="N62" s="25">
        <f>一覧!BE64</f>
        <v>0</v>
      </c>
      <c r="O62" s="95">
        <f>一覧!BH64</f>
        <v>0</v>
      </c>
      <c r="P62" s="47" t="str">
        <f>IF(COUNTIF($I$4:I62,I62)&gt;1,"重複","")</f>
        <v>重複</v>
      </c>
      <c r="Q62" s="47"/>
      <c r="R62" s="47"/>
      <c r="T62" s="51">
        <f>IF(OR(S62=1,S62=2),一覧!BE64,)</f>
        <v>0</v>
      </c>
    </row>
    <row r="63" spans="1:20" ht="22.5" customHeight="1" x14ac:dyDescent="0.15">
      <c r="A63" s="195">
        <f>一覧!H65</f>
        <v>0</v>
      </c>
      <c r="B63" s="8">
        <f>一覧!I65</f>
        <v>0</v>
      </c>
      <c r="C63" s="37">
        <f>一覧!J65</f>
        <v>0</v>
      </c>
      <c r="D63" s="16">
        <f>一覧!L65</f>
        <v>0</v>
      </c>
      <c r="E63" s="8">
        <f>一覧!R65</f>
        <v>0</v>
      </c>
      <c r="F63" s="7">
        <f>一覧!S65</f>
        <v>0</v>
      </c>
      <c r="G63" s="7">
        <f>一覧!O65</f>
        <v>0</v>
      </c>
      <c r="H63" s="204" t="str">
        <f>一覧!U65</f>
        <v/>
      </c>
      <c r="I63" s="95">
        <f>一覧!W65</f>
        <v>0</v>
      </c>
      <c r="J63" s="95">
        <f>一覧!AY65</f>
        <v>0</v>
      </c>
      <c r="K63" s="95">
        <f>一覧!AZ65</f>
        <v>0</v>
      </c>
      <c r="L63" s="67" t="str">
        <f>一覧!BA65&amp;一覧!BB65</f>
        <v/>
      </c>
      <c r="M63" s="95">
        <f>一覧!BD65</f>
        <v>0</v>
      </c>
      <c r="N63" s="25">
        <f>一覧!BE65</f>
        <v>0</v>
      </c>
      <c r="O63" s="95">
        <f>一覧!BH65</f>
        <v>0</v>
      </c>
      <c r="P63" s="47" t="str">
        <f>IF(COUNTIF($I$4:I63,I63)&gt;1,"重複","")</f>
        <v>重複</v>
      </c>
      <c r="Q63" s="47"/>
      <c r="R63" s="47"/>
      <c r="T63" s="51">
        <f>IF(OR(S63=1,S63=2),一覧!BE65,)</f>
        <v>0</v>
      </c>
    </row>
    <row r="64" spans="1:20" ht="22.5" customHeight="1" x14ac:dyDescent="0.15">
      <c r="A64" s="195">
        <f>一覧!H66</f>
        <v>0</v>
      </c>
      <c r="B64" s="8">
        <f>一覧!I66</f>
        <v>0</v>
      </c>
      <c r="C64" s="37">
        <f>一覧!J66</f>
        <v>0</v>
      </c>
      <c r="D64" s="16">
        <f>一覧!L66</f>
        <v>0</v>
      </c>
      <c r="E64" s="8">
        <f>一覧!R66</f>
        <v>0</v>
      </c>
      <c r="F64" s="7">
        <f>一覧!S66</f>
        <v>0</v>
      </c>
      <c r="G64" s="7">
        <f>一覧!O66</f>
        <v>0</v>
      </c>
      <c r="H64" s="204" t="str">
        <f>一覧!U66</f>
        <v/>
      </c>
      <c r="I64" s="95">
        <f>一覧!W66</f>
        <v>0</v>
      </c>
      <c r="J64" s="95">
        <f>一覧!AY66</f>
        <v>0</v>
      </c>
      <c r="K64" s="95">
        <f>一覧!AZ66</f>
        <v>0</v>
      </c>
      <c r="L64" s="67" t="str">
        <f>一覧!BA66&amp;一覧!BB66</f>
        <v/>
      </c>
      <c r="M64" s="95">
        <f>一覧!BD66</f>
        <v>0</v>
      </c>
      <c r="N64" s="25">
        <f>一覧!BE66</f>
        <v>0</v>
      </c>
      <c r="O64" s="95">
        <f>一覧!BH66</f>
        <v>0</v>
      </c>
      <c r="P64" s="47" t="str">
        <f>IF(COUNTIF($I$4:I64,I64)&gt;1,"重複","")</f>
        <v>重複</v>
      </c>
      <c r="Q64" s="47"/>
      <c r="R64" s="47"/>
      <c r="T64" s="51">
        <f>IF(OR(S64=1,S64=2),一覧!BE66,)</f>
        <v>0</v>
      </c>
    </row>
    <row r="65" spans="1:20" ht="22.5" customHeight="1" x14ac:dyDescent="0.15">
      <c r="A65" s="195">
        <f>一覧!H67</f>
        <v>0</v>
      </c>
      <c r="B65" s="8">
        <f>一覧!I67</f>
        <v>0</v>
      </c>
      <c r="C65" s="37">
        <f>一覧!J67</f>
        <v>0</v>
      </c>
      <c r="D65" s="16">
        <f>一覧!L67</f>
        <v>0</v>
      </c>
      <c r="E65" s="8">
        <f>一覧!R67</f>
        <v>0</v>
      </c>
      <c r="F65" s="7">
        <f>一覧!S67</f>
        <v>0</v>
      </c>
      <c r="G65" s="7">
        <f>一覧!O67</f>
        <v>0</v>
      </c>
      <c r="H65" s="204" t="str">
        <f>一覧!U67</f>
        <v/>
      </c>
      <c r="I65" s="95">
        <f>一覧!W67</f>
        <v>0</v>
      </c>
      <c r="J65" s="95">
        <f>一覧!AY67</f>
        <v>0</v>
      </c>
      <c r="K65" s="95">
        <f>一覧!AZ67</f>
        <v>0</v>
      </c>
      <c r="L65" s="67" t="str">
        <f>一覧!BA67&amp;一覧!BB67</f>
        <v/>
      </c>
      <c r="M65" s="95">
        <f>一覧!BD67</f>
        <v>0</v>
      </c>
      <c r="N65" s="25">
        <f>一覧!BE67</f>
        <v>0</v>
      </c>
      <c r="O65" s="95">
        <f>一覧!BH67</f>
        <v>0</v>
      </c>
      <c r="P65" s="47" t="str">
        <f>IF(COUNTIF($I$4:I65,I65)&gt;1,"重複","")</f>
        <v>重複</v>
      </c>
      <c r="Q65" s="47"/>
      <c r="R65" s="47"/>
      <c r="T65" s="51">
        <f>IF(OR(S65=1,S65=2),一覧!BE67,)</f>
        <v>0</v>
      </c>
    </row>
    <row r="66" spans="1:20" ht="22.5" customHeight="1" x14ac:dyDescent="0.15">
      <c r="A66" s="195">
        <f>一覧!H68</f>
        <v>0</v>
      </c>
      <c r="B66" s="8">
        <f>一覧!I68</f>
        <v>0</v>
      </c>
      <c r="C66" s="37">
        <f>一覧!J68</f>
        <v>0</v>
      </c>
      <c r="D66" s="16">
        <f>一覧!L68</f>
        <v>0</v>
      </c>
      <c r="E66" s="8">
        <f>一覧!R68</f>
        <v>0</v>
      </c>
      <c r="F66" s="7">
        <f>一覧!S68</f>
        <v>0</v>
      </c>
      <c r="G66" s="7">
        <f>一覧!O68</f>
        <v>0</v>
      </c>
      <c r="H66" s="204" t="str">
        <f>一覧!U68</f>
        <v/>
      </c>
      <c r="I66" s="95">
        <f>一覧!W68</f>
        <v>0</v>
      </c>
      <c r="J66" s="95">
        <f>一覧!AY68</f>
        <v>0</v>
      </c>
      <c r="K66" s="95">
        <f>一覧!AZ68</f>
        <v>0</v>
      </c>
      <c r="L66" s="67" t="str">
        <f>一覧!BA68&amp;一覧!BB68</f>
        <v/>
      </c>
      <c r="M66" s="95">
        <f>一覧!BD68</f>
        <v>0</v>
      </c>
      <c r="N66" s="25">
        <f>一覧!BE68</f>
        <v>0</v>
      </c>
      <c r="O66" s="95">
        <f>一覧!BH68</f>
        <v>0</v>
      </c>
      <c r="P66" s="47" t="str">
        <f>IF(COUNTIF($I$4:I66,I66)&gt;1,"重複","")</f>
        <v>重複</v>
      </c>
      <c r="Q66" s="47"/>
      <c r="R66" s="47"/>
      <c r="T66" s="51">
        <f>IF(OR(S66=1,S66=2),一覧!BE68,)</f>
        <v>0</v>
      </c>
    </row>
    <row r="67" spans="1:20" ht="22.5" customHeight="1" x14ac:dyDescent="0.15">
      <c r="A67" s="195">
        <f>一覧!H69</f>
        <v>0</v>
      </c>
      <c r="B67" s="8">
        <f>一覧!I69</f>
        <v>0</v>
      </c>
      <c r="C67" s="37">
        <f>一覧!J69</f>
        <v>0</v>
      </c>
      <c r="D67" s="16">
        <f>一覧!L69</f>
        <v>0</v>
      </c>
      <c r="E67" s="8">
        <f>一覧!R69</f>
        <v>0</v>
      </c>
      <c r="F67" s="7">
        <f>一覧!S69</f>
        <v>0</v>
      </c>
      <c r="G67" s="7">
        <f>一覧!O69</f>
        <v>0</v>
      </c>
      <c r="H67" s="204" t="str">
        <f>一覧!U69</f>
        <v/>
      </c>
      <c r="I67" s="95">
        <f>一覧!W69</f>
        <v>0</v>
      </c>
      <c r="J67" s="95">
        <f>一覧!AY69</f>
        <v>0</v>
      </c>
      <c r="K67" s="95">
        <f>一覧!AZ69</f>
        <v>0</v>
      </c>
      <c r="L67" s="67" t="str">
        <f>一覧!BA69&amp;一覧!BB69</f>
        <v/>
      </c>
      <c r="M67" s="95">
        <f>一覧!BD69</f>
        <v>0</v>
      </c>
      <c r="N67" s="25">
        <f>一覧!BE69</f>
        <v>0</v>
      </c>
      <c r="O67" s="95">
        <f>一覧!BH69</f>
        <v>0</v>
      </c>
      <c r="P67" s="47" t="str">
        <f>IF(COUNTIF($I$4:I67,I67)&gt;1,"重複","")</f>
        <v>重複</v>
      </c>
      <c r="T67" s="51">
        <f>IF(OR(S67=1,S67=2),一覧!BE69,)</f>
        <v>0</v>
      </c>
    </row>
    <row r="68" spans="1:20" ht="22.5" customHeight="1" x14ac:dyDescent="0.15">
      <c r="A68" s="195">
        <f>一覧!H70</f>
        <v>0</v>
      </c>
      <c r="B68" s="8">
        <f>一覧!I70</f>
        <v>0</v>
      </c>
      <c r="C68" s="37">
        <f>一覧!J70</f>
        <v>0</v>
      </c>
      <c r="D68" s="16">
        <f>一覧!L70</f>
        <v>0</v>
      </c>
      <c r="E68" s="8">
        <f>一覧!R70</f>
        <v>0</v>
      </c>
      <c r="F68" s="7">
        <f>一覧!S70</f>
        <v>0</v>
      </c>
      <c r="G68" s="7">
        <f>一覧!O70</f>
        <v>0</v>
      </c>
      <c r="H68" s="204" t="str">
        <f>一覧!U70</f>
        <v/>
      </c>
      <c r="I68" s="95">
        <f>一覧!W70</f>
        <v>0</v>
      </c>
      <c r="J68" s="95">
        <f>一覧!AY70</f>
        <v>0</v>
      </c>
      <c r="K68" s="95">
        <f>一覧!AZ70</f>
        <v>0</v>
      </c>
      <c r="L68" s="67" t="str">
        <f>一覧!BA70&amp;一覧!BB70</f>
        <v/>
      </c>
      <c r="M68" s="95">
        <f>一覧!BD70</f>
        <v>0</v>
      </c>
      <c r="N68" s="25">
        <f>一覧!BE70</f>
        <v>0</v>
      </c>
      <c r="O68" s="95">
        <f>一覧!BH70</f>
        <v>0</v>
      </c>
      <c r="P68" s="47" t="str">
        <f>IF(COUNTIF($I$4:I68,I68)&gt;1,"重複","")</f>
        <v>重複</v>
      </c>
      <c r="T68" s="51">
        <f>IF(OR(S68=1,S68=2),一覧!BE70,)</f>
        <v>0</v>
      </c>
    </row>
    <row r="69" spans="1:20" ht="22.5" customHeight="1" x14ac:dyDescent="0.15">
      <c r="A69" s="195">
        <f>一覧!H71</f>
        <v>0</v>
      </c>
      <c r="B69" s="8">
        <f>一覧!I71</f>
        <v>0</v>
      </c>
      <c r="C69" s="37">
        <f>一覧!J71</f>
        <v>0</v>
      </c>
      <c r="D69" s="16">
        <f>一覧!L71</f>
        <v>0</v>
      </c>
      <c r="E69" s="8">
        <f>一覧!R71</f>
        <v>0</v>
      </c>
      <c r="F69" s="7">
        <f>一覧!S71</f>
        <v>0</v>
      </c>
      <c r="G69" s="7">
        <f>一覧!O71</f>
        <v>0</v>
      </c>
      <c r="H69" s="204" t="str">
        <f>一覧!U71</f>
        <v/>
      </c>
      <c r="I69" s="95">
        <f>一覧!W71</f>
        <v>0</v>
      </c>
      <c r="J69" s="95">
        <f>一覧!AY71</f>
        <v>0</v>
      </c>
      <c r="K69" s="95">
        <f>一覧!AZ71</f>
        <v>0</v>
      </c>
      <c r="L69" s="67" t="str">
        <f>一覧!BA71&amp;一覧!BB71</f>
        <v/>
      </c>
      <c r="M69" s="95">
        <f>一覧!BD71</f>
        <v>0</v>
      </c>
      <c r="N69" s="25">
        <f>一覧!BE71</f>
        <v>0</v>
      </c>
      <c r="O69" s="95">
        <f>一覧!BH71</f>
        <v>0</v>
      </c>
      <c r="P69" s="47" t="str">
        <f>IF(COUNTIF($I$4:I69,I69)&gt;1,"重複","")</f>
        <v>重複</v>
      </c>
      <c r="T69" s="51">
        <f>IF(OR(S69=1,S69=2),一覧!BE71,)</f>
        <v>0</v>
      </c>
    </row>
    <row r="70" spans="1:20" ht="22.5" customHeight="1" x14ac:dyDescent="0.15">
      <c r="A70" s="195">
        <f>一覧!H72</f>
        <v>0</v>
      </c>
      <c r="B70" s="8">
        <f>一覧!I72</f>
        <v>0</v>
      </c>
      <c r="C70" s="37">
        <f>一覧!J72</f>
        <v>0</v>
      </c>
      <c r="D70" s="16">
        <f>一覧!L72</f>
        <v>0</v>
      </c>
      <c r="E70" s="8">
        <f>一覧!R72</f>
        <v>0</v>
      </c>
      <c r="F70" s="7">
        <f>一覧!S72</f>
        <v>0</v>
      </c>
      <c r="G70" s="7">
        <f>一覧!O72</f>
        <v>0</v>
      </c>
      <c r="H70" s="204" t="str">
        <f>一覧!U72</f>
        <v/>
      </c>
      <c r="I70" s="95">
        <f>一覧!W72</f>
        <v>0</v>
      </c>
      <c r="J70" s="95">
        <f>一覧!AY72</f>
        <v>0</v>
      </c>
      <c r="K70" s="95">
        <f>一覧!AZ72</f>
        <v>0</v>
      </c>
      <c r="L70" s="67" t="str">
        <f>一覧!BA72&amp;一覧!BB72</f>
        <v/>
      </c>
      <c r="M70" s="95">
        <f>一覧!BD72</f>
        <v>0</v>
      </c>
      <c r="N70" s="25">
        <f>一覧!BE72</f>
        <v>0</v>
      </c>
      <c r="O70" s="95">
        <f>一覧!BH72</f>
        <v>0</v>
      </c>
      <c r="P70" s="47" t="str">
        <f>IF(COUNTIF($I$4:I70,I70)&gt;1,"重複","")</f>
        <v>重複</v>
      </c>
      <c r="T70" s="51">
        <f>IF(OR(S70=1,S70=2),一覧!BE72,)</f>
        <v>0</v>
      </c>
    </row>
    <row r="71" spans="1:20" ht="22.5" customHeight="1" x14ac:dyDescent="0.15">
      <c r="A71" s="195">
        <f>一覧!H73</f>
        <v>0</v>
      </c>
      <c r="B71" s="8">
        <f>一覧!I73</f>
        <v>0</v>
      </c>
      <c r="C71" s="37">
        <f>一覧!J73</f>
        <v>0</v>
      </c>
      <c r="D71" s="16">
        <f>一覧!L73</f>
        <v>0</v>
      </c>
      <c r="E71" s="8">
        <f>一覧!R73</f>
        <v>0</v>
      </c>
      <c r="F71" s="7">
        <f>一覧!S73</f>
        <v>0</v>
      </c>
      <c r="G71" s="7">
        <f>一覧!O73</f>
        <v>0</v>
      </c>
      <c r="H71" s="204" t="str">
        <f>一覧!U73</f>
        <v/>
      </c>
      <c r="I71" s="95">
        <f>一覧!W73</f>
        <v>0</v>
      </c>
      <c r="J71" s="95">
        <f>一覧!AY73</f>
        <v>0</v>
      </c>
      <c r="K71" s="95">
        <f>一覧!AZ73</f>
        <v>0</v>
      </c>
      <c r="L71" s="67" t="str">
        <f>一覧!BA73&amp;一覧!BB73</f>
        <v/>
      </c>
      <c r="M71" s="95">
        <f>一覧!BD73</f>
        <v>0</v>
      </c>
      <c r="N71" s="25">
        <f>一覧!BE73</f>
        <v>0</v>
      </c>
      <c r="O71" s="95">
        <f>一覧!BH73</f>
        <v>0</v>
      </c>
      <c r="P71" s="47" t="str">
        <f>IF(COUNTIF($I$4:I71,I71)&gt;1,"重複","")</f>
        <v>重複</v>
      </c>
      <c r="T71" s="51">
        <f>IF(OR(S71=1,S71=2),一覧!BE73,)</f>
        <v>0</v>
      </c>
    </row>
    <row r="72" spans="1:20" ht="22.5" customHeight="1" x14ac:dyDescent="0.15">
      <c r="A72" s="195">
        <f>一覧!H74</f>
        <v>0</v>
      </c>
      <c r="B72" s="8">
        <f>一覧!I74</f>
        <v>0</v>
      </c>
      <c r="C72" s="37">
        <f>一覧!J74</f>
        <v>0</v>
      </c>
      <c r="D72" s="16">
        <f>一覧!L74</f>
        <v>0</v>
      </c>
      <c r="E72" s="8">
        <f>一覧!R74</f>
        <v>0</v>
      </c>
      <c r="F72" s="7">
        <f>一覧!S74</f>
        <v>0</v>
      </c>
      <c r="G72" s="7">
        <f>一覧!O74</f>
        <v>0</v>
      </c>
      <c r="H72" s="204" t="str">
        <f>一覧!U74</f>
        <v/>
      </c>
      <c r="I72" s="95">
        <f>一覧!W74</f>
        <v>0</v>
      </c>
      <c r="J72" s="95">
        <f>一覧!AY74</f>
        <v>0</v>
      </c>
      <c r="K72" s="95">
        <f>一覧!AZ74</f>
        <v>0</v>
      </c>
      <c r="L72" s="67" t="str">
        <f>一覧!BA74&amp;一覧!BB74</f>
        <v/>
      </c>
      <c r="M72" s="95">
        <f>一覧!BD74</f>
        <v>0</v>
      </c>
      <c r="N72" s="25">
        <f>一覧!BE74</f>
        <v>0</v>
      </c>
      <c r="O72" s="95">
        <f>一覧!BH74</f>
        <v>0</v>
      </c>
      <c r="P72" s="47" t="str">
        <f>IF(COUNTIF($I$4:I72,I72)&gt;1,"重複","")</f>
        <v>重複</v>
      </c>
      <c r="T72" s="51">
        <f>IF(OR(S72=1,S72=2),一覧!BE74,)</f>
        <v>0</v>
      </c>
    </row>
    <row r="73" spans="1:20" ht="22.5" customHeight="1" x14ac:dyDescent="0.15">
      <c r="A73" s="195">
        <f>一覧!H75</f>
        <v>0</v>
      </c>
      <c r="B73" s="8">
        <f>一覧!I75</f>
        <v>0</v>
      </c>
      <c r="C73" s="37">
        <f>一覧!J75</f>
        <v>0</v>
      </c>
      <c r="D73" s="16">
        <f>一覧!L75</f>
        <v>0</v>
      </c>
      <c r="E73" s="8">
        <f>一覧!R75</f>
        <v>0</v>
      </c>
      <c r="F73" s="7">
        <f>一覧!S75</f>
        <v>0</v>
      </c>
      <c r="G73" s="7">
        <f>一覧!O75</f>
        <v>0</v>
      </c>
      <c r="H73" s="204" t="str">
        <f>一覧!U75</f>
        <v/>
      </c>
      <c r="I73" s="95">
        <f>一覧!W75</f>
        <v>0</v>
      </c>
      <c r="J73" s="95">
        <f>一覧!AY75</f>
        <v>0</v>
      </c>
      <c r="K73" s="95">
        <f>一覧!AZ75</f>
        <v>0</v>
      </c>
      <c r="L73" s="67" t="str">
        <f>一覧!BA75&amp;一覧!BB75</f>
        <v/>
      </c>
      <c r="M73" s="95">
        <f>一覧!BD75</f>
        <v>0</v>
      </c>
      <c r="N73" s="25">
        <f>一覧!BE75</f>
        <v>0</v>
      </c>
      <c r="O73" s="95">
        <f>一覧!BH75</f>
        <v>0</v>
      </c>
      <c r="P73" s="47" t="str">
        <f>IF(COUNTIF($I$4:I73,I73)&gt;1,"重複","")</f>
        <v>重複</v>
      </c>
      <c r="T73" s="51">
        <f>IF(OR(S73=1,S73=2),一覧!BE75,)</f>
        <v>0</v>
      </c>
    </row>
    <row r="74" spans="1:20" ht="22.5" customHeight="1" x14ac:dyDescent="0.15">
      <c r="A74" s="195">
        <f>一覧!H76</f>
        <v>0</v>
      </c>
      <c r="B74" s="8">
        <f>一覧!I76</f>
        <v>0</v>
      </c>
      <c r="C74" s="37">
        <f>一覧!J76</f>
        <v>0</v>
      </c>
      <c r="D74" s="16">
        <f>一覧!L76</f>
        <v>0</v>
      </c>
      <c r="E74" s="8">
        <f>一覧!R76</f>
        <v>0</v>
      </c>
      <c r="F74" s="7">
        <f>一覧!S76</f>
        <v>0</v>
      </c>
      <c r="G74" s="7">
        <f>一覧!O76</f>
        <v>0</v>
      </c>
      <c r="H74" s="204" t="str">
        <f>一覧!U76</f>
        <v/>
      </c>
      <c r="I74" s="95">
        <f>一覧!W76</f>
        <v>0</v>
      </c>
      <c r="J74" s="95">
        <f>一覧!AY76</f>
        <v>0</v>
      </c>
      <c r="K74" s="95">
        <f>一覧!AZ76</f>
        <v>0</v>
      </c>
      <c r="L74" s="67" t="str">
        <f>一覧!BA76&amp;一覧!BB76</f>
        <v/>
      </c>
      <c r="M74" s="95">
        <f>一覧!BD76</f>
        <v>0</v>
      </c>
      <c r="N74" s="25">
        <f>一覧!BE76</f>
        <v>0</v>
      </c>
      <c r="O74" s="95">
        <f>一覧!BH76</f>
        <v>0</v>
      </c>
      <c r="P74" s="47" t="str">
        <f>IF(COUNTIF($I$4:I74,I74)&gt;1,"重複","")</f>
        <v>重複</v>
      </c>
      <c r="T74" s="51">
        <f>IF(OR(S74=1,S74=2),一覧!BE76,)</f>
        <v>0</v>
      </c>
    </row>
    <row r="75" spans="1:20" ht="22.5" customHeight="1" x14ac:dyDescent="0.15">
      <c r="A75" s="195">
        <f>一覧!H77</f>
        <v>0</v>
      </c>
      <c r="B75" s="8">
        <f>一覧!I77</f>
        <v>0</v>
      </c>
      <c r="C75" s="37">
        <f>一覧!J77</f>
        <v>0</v>
      </c>
      <c r="D75" s="16">
        <f>一覧!L77</f>
        <v>0</v>
      </c>
      <c r="E75" s="8">
        <f>一覧!R77</f>
        <v>0</v>
      </c>
      <c r="F75" s="7">
        <f>一覧!S77</f>
        <v>0</v>
      </c>
      <c r="G75" s="7">
        <f>一覧!O77</f>
        <v>0</v>
      </c>
      <c r="H75" s="204" t="str">
        <f>一覧!U77</f>
        <v/>
      </c>
      <c r="I75" s="95">
        <f>一覧!W77</f>
        <v>0</v>
      </c>
      <c r="J75" s="95">
        <f>一覧!AY77</f>
        <v>0</v>
      </c>
      <c r="K75" s="95">
        <f>一覧!AZ77</f>
        <v>0</v>
      </c>
      <c r="L75" s="67" t="str">
        <f>一覧!BA77&amp;一覧!BB77</f>
        <v/>
      </c>
      <c r="M75" s="95">
        <f>一覧!BD77</f>
        <v>0</v>
      </c>
      <c r="N75" s="25">
        <f>一覧!BE77</f>
        <v>0</v>
      </c>
      <c r="O75" s="95">
        <f>一覧!BH77</f>
        <v>0</v>
      </c>
      <c r="P75" s="47" t="str">
        <f>IF(COUNTIF($I$4:I75,I75)&gt;1,"重複","")</f>
        <v>重複</v>
      </c>
      <c r="T75" s="51">
        <f>IF(OR(S75=1,S75=2),一覧!BE77,)</f>
        <v>0</v>
      </c>
    </row>
    <row r="76" spans="1:20" ht="22.5" customHeight="1" x14ac:dyDescent="0.15">
      <c r="A76" s="195">
        <f>一覧!H78</f>
        <v>0</v>
      </c>
      <c r="B76" s="8">
        <f>一覧!I78</f>
        <v>0</v>
      </c>
      <c r="C76" s="37">
        <f>一覧!J78</f>
        <v>0</v>
      </c>
      <c r="D76" s="16">
        <f>一覧!L78</f>
        <v>0</v>
      </c>
      <c r="E76" s="8">
        <f>一覧!R78</f>
        <v>0</v>
      </c>
      <c r="F76" s="7">
        <f>一覧!S78</f>
        <v>0</v>
      </c>
      <c r="G76" s="7">
        <f>一覧!O78</f>
        <v>0</v>
      </c>
      <c r="H76" s="204" t="str">
        <f>一覧!U78</f>
        <v/>
      </c>
      <c r="I76" s="95">
        <f>一覧!W78</f>
        <v>0</v>
      </c>
      <c r="J76" s="95">
        <f>一覧!AY78</f>
        <v>0</v>
      </c>
      <c r="K76" s="95">
        <f>一覧!AZ78</f>
        <v>0</v>
      </c>
      <c r="L76" s="67" t="str">
        <f>一覧!BA78&amp;一覧!BB78</f>
        <v/>
      </c>
      <c r="M76" s="95">
        <f>一覧!BD78</f>
        <v>0</v>
      </c>
      <c r="N76" s="25">
        <f>一覧!BE78</f>
        <v>0</v>
      </c>
      <c r="O76" s="95">
        <f>一覧!BH78</f>
        <v>0</v>
      </c>
      <c r="P76" s="47" t="str">
        <f>IF(COUNTIF($I$4:I76,I76)&gt;1,"重複","")</f>
        <v>重複</v>
      </c>
      <c r="T76" s="51">
        <f>IF(OR(S76=1,S76=2),一覧!BE78,)</f>
        <v>0</v>
      </c>
    </row>
    <row r="77" spans="1:20" ht="22.5" customHeight="1" x14ac:dyDescent="0.15">
      <c r="A77" s="195">
        <f>一覧!H79</f>
        <v>0</v>
      </c>
      <c r="B77" s="8">
        <f>一覧!I79</f>
        <v>0</v>
      </c>
      <c r="C77" s="37">
        <f>一覧!J79</f>
        <v>0</v>
      </c>
      <c r="D77" s="16">
        <f>一覧!L79</f>
        <v>0</v>
      </c>
      <c r="E77" s="8">
        <f>一覧!R79</f>
        <v>0</v>
      </c>
      <c r="F77" s="7">
        <f>一覧!S79</f>
        <v>0</v>
      </c>
      <c r="G77" s="7">
        <f>一覧!O79</f>
        <v>0</v>
      </c>
      <c r="H77" s="204" t="str">
        <f>一覧!U79</f>
        <v/>
      </c>
      <c r="I77" s="95">
        <f>一覧!W79</f>
        <v>0</v>
      </c>
      <c r="J77" s="95">
        <f>一覧!AY79</f>
        <v>0</v>
      </c>
      <c r="K77" s="95">
        <f>一覧!AZ79</f>
        <v>0</v>
      </c>
      <c r="L77" s="67" t="str">
        <f>一覧!BA79&amp;一覧!BB79</f>
        <v/>
      </c>
      <c r="M77" s="95">
        <f>一覧!BD79</f>
        <v>0</v>
      </c>
      <c r="N77" s="25">
        <f>一覧!BE79</f>
        <v>0</v>
      </c>
      <c r="O77" s="95">
        <f>一覧!BH79</f>
        <v>0</v>
      </c>
      <c r="P77" s="47" t="str">
        <f>IF(COUNTIF($I$4:I77,I77)&gt;1,"重複","")</f>
        <v>重複</v>
      </c>
      <c r="T77" s="51">
        <f>IF(OR(S77=1,S77=2),一覧!BE79,)</f>
        <v>0</v>
      </c>
    </row>
    <row r="78" spans="1:20" ht="22.5" customHeight="1" x14ac:dyDescent="0.15">
      <c r="A78" s="195">
        <f>一覧!H80</f>
        <v>0</v>
      </c>
      <c r="B78" s="8">
        <f>一覧!I80</f>
        <v>0</v>
      </c>
      <c r="C78" s="37">
        <f>一覧!J80</f>
        <v>0</v>
      </c>
      <c r="D78" s="16">
        <f>一覧!L80</f>
        <v>0</v>
      </c>
      <c r="E78" s="8">
        <f>一覧!R80</f>
        <v>0</v>
      </c>
      <c r="F78" s="7">
        <f>一覧!S80</f>
        <v>0</v>
      </c>
      <c r="G78" s="7">
        <f>一覧!O80</f>
        <v>0</v>
      </c>
      <c r="H78" s="204" t="str">
        <f>一覧!U80</f>
        <v/>
      </c>
      <c r="I78" s="95">
        <f>一覧!W80</f>
        <v>0</v>
      </c>
      <c r="J78" s="95">
        <f>一覧!AY80</f>
        <v>0</v>
      </c>
      <c r="K78" s="95">
        <f>一覧!AZ80</f>
        <v>0</v>
      </c>
      <c r="L78" s="67" t="str">
        <f>一覧!BA80&amp;一覧!BB80</f>
        <v/>
      </c>
      <c r="M78" s="95">
        <f>一覧!BD80</f>
        <v>0</v>
      </c>
      <c r="N78" s="25">
        <f>一覧!BE80</f>
        <v>0</v>
      </c>
      <c r="O78" s="95">
        <f>一覧!BH80</f>
        <v>0</v>
      </c>
      <c r="P78" s="47" t="str">
        <f>IF(COUNTIF($I$4:I78,I78)&gt;1,"重複","")</f>
        <v>重複</v>
      </c>
      <c r="T78" s="51">
        <f>IF(OR(S78=1,S78=2),一覧!BE80,)</f>
        <v>0</v>
      </c>
    </row>
    <row r="79" spans="1:20" ht="22.5" customHeight="1" x14ac:dyDescent="0.15">
      <c r="A79" s="195">
        <f>一覧!H81</f>
        <v>0</v>
      </c>
      <c r="B79" s="8">
        <f>一覧!I81</f>
        <v>0</v>
      </c>
      <c r="C79" s="37">
        <f>一覧!J81</f>
        <v>0</v>
      </c>
      <c r="D79" s="16">
        <f>一覧!L81</f>
        <v>0</v>
      </c>
      <c r="E79" s="8">
        <f>一覧!R81</f>
        <v>0</v>
      </c>
      <c r="F79" s="7">
        <f>一覧!S81</f>
        <v>0</v>
      </c>
      <c r="G79" s="7">
        <f>一覧!O81</f>
        <v>0</v>
      </c>
      <c r="H79" s="204" t="str">
        <f>一覧!U81</f>
        <v/>
      </c>
      <c r="I79" s="95">
        <f>一覧!W81</f>
        <v>0</v>
      </c>
      <c r="J79" s="95">
        <f>一覧!AY81</f>
        <v>0</v>
      </c>
      <c r="K79" s="95">
        <f>一覧!AZ81</f>
        <v>0</v>
      </c>
      <c r="L79" s="67" t="str">
        <f>一覧!BA81&amp;一覧!BB81</f>
        <v/>
      </c>
      <c r="M79" s="95">
        <f>一覧!BD81</f>
        <v>0</v>
      </c>
      <c r="N79" s="25">
        <f>一覧!BE81</f>
        <v>0</v>
      </c>
      <c r="O79" s="95">
        <f>一覧!BH81</f>
        <v>0</v>
      </c>
      <c r="P79" s="47" t="str">
        <f>IF(COUNTIF($I$4:I79,I79)&gt;1,"重複","")</f>
        <v>重複</v>
      </c>
      <c r="T79" s="51">
        <f>IF(OR(S79=1,S79=2),一覧!BE81,)</f>
        <v>0</v>
      </c>
    </row>
    <row r="80" spans="1:20" ht="22.5" customHeight="1" x14ac:dyDescent="0.15">
      <c r="A80" s="195">
        <f>一覧!H82</f>
        <v>0</v>
      </c>
      <c r="B80" s="8">
        <f>一覧!I82</f>
        <v>0</v>
      </c>
      <c r="C80" s="37">
        <f>一覧!J82</f>
        <v>0</v>
      </c>
      <c r="D80" s="16">
        <f>一覧!L82</f>
        <v>0</v>
      </c>
      <c r="E80" s="8">
        <f>一覧!R82</f>
        <v>0</v>
      </c>
      <c r="F80" s="7">
        <f>一覧!S82</f>
        <v>0</v>
      </c>
      <c r="G80" s="7">
        <f>一覧!O82</f>
        <v>0</v>
      </c>
      <c r="H80" s="204" t="str">
        <f>一覧!U82</f>
        <v/>
      </c>
      <c r="I80" s="95">
        <f>一覧!W82</f>
        <v>0</v>
      </c>
      <c r="J80" s="95">
        <f>一覧!AY82</f>
        <v>0</v>
      </c>
      <c r="K80" s="95">
        <f>一覧!AZ82</f>
        <v>0</v>
      </c>
      <c r="L80" s="67" t="str">
        <f>一覧!BA82&amp;一覧!BB82</f>
        <v/>
      </c>
      <c r="M80" s="95">
        <f>一覧!BD82</f>
        <v>0</v>
      </c>
      <c r="N80" s="25">
        <f>一覧!BE82</f>
        <v>0</v>
      </c>
      <c r="O80" s="95">
        <f>一覧!BH82</f>
        <v>0</v>
      </c>
      <c r="P80" s="47" t="str">
        <f>IF(COUNTIF($I$4:I80,I80)&gt;1,"重複","")</f>
        <v>重複</v>
      </c>
      <c r="T80" s="51">
        <f>IF(OR(S80=1,S80=2),一覧!BE82,)</f>
        <v>0</v>
      </c>
    </row>
    <row r="81" spans="1:20" ht="22.5" customHeight="1" x14ac:dyDescent="0.15">
      <c r="A81" s="195">
        <f>一覧!H83</f>
        <v>0</v>
      </c>
      <c r="B81" s="8">
        <f>一覧!I83</f>
        <v>0</v>
      </c>
      <c r="C81" s="37">
        <f>一覧!J83</f>
        <v>0</v>
      </c>
      <c r="D81" s="16">
        <f>一覧!L83</f>
        <v>0</v>
      </c>
      <c r="E81" s="8">
        <f>一覧!R83</f>
        <v>0</v>
      </c>
      <c r="F81" s="7">
        <f>一覧!S83</f>
        <v>0</v>
      </c>
      <c r="G81" s="7">
        <f>一覧!O83</f>
        <v>0</v>
      </c>
      <c r="H81" s="204" t="str">
        <f>一覧!U83</f>
        <v/>
      </c>
      <c r="I81" s="95">
        <f>一覧!W83</f>
        <v>0</v>
      </c>
      <c r="J81" s="95">
        <f>一覧!AY83</f>
        <v>0</v>
      </c>
      <c r="K81" s="95">
        <f>一覧!AZ83</f>
        <v>0</v>
      </c>
      <c r="L81" s="67" t="str">
        <f>一覧!BA83&amp;一覧!BB83</f>
        <v/>
      </c>
      <c r="M81" s="95">
        <f>一覧!BD83</f>
        <v>0</v>
      </c>
      <c r="N81" s="25">
        <f>一覧!BE83</f>
        <v>0</v>
      </c>
      <c r="O81" s="95">
        <f>一覧!BH83</f>
        <v>0</v>
      </c>
      <c r="P81" s="47" t="str">
        <f>IF(COUNTIF($I$4:I81,I81)&gt;1,"重複","")</f>
        <v>重複</v>
      </c>
      <c r="T81" s="51">
        <f>IF(OR(S81=1,S81=2),一覧!BE83,)</f>
        <v>0</v>
      </c>
    </row>
    <row r="82" spans="1:20" ht="22.5" customHeight="1" x14ac:dyDescent="0.15">
      <c r="A82" s="195">
        <f>一覧!H84</f>
        <v>0</v>
      </c>
      <c r="B82" s="8">
        <f>一覧!I84</f>
        <v>0</v>
      </c>
      <c r="C82" s="37">
        <f>一覧!J84</f>
        <v>0</v>
      </c>
      <c r="D82" s="16">
        <f>一覧!L84</f>
        <v>0</v>
      </c>
      <c r="E82" s="8">
        <f>一覧!R84</f>
        <v>0</v>
      </c>
      <c r="F82" s="7">
        <f>一覧!S84</f>
        <v>0</v>
      </c>
      <c r="G82" s="7">
        <f>一覧!O84</f>
        <v>0</v>
      </c>
      <c r="H82" s="204" t="str">
        <f>一覧!U84</f>
        <v/>
      </c>
      <c r="I82" s="95">
        <f>一覧!W84</f>
        <v>0</v>
      </c>
      <c r="J82" s="95">
        <f>一覧!AY84</f>
        <v>0</v>
      </c>
      <c r="K82" s="95">
        <f>一覧!AZ84</f>
        <v>0</v>
      </c>
      <c r="L82" s="67" t="str">
        <f>一覧!BA84&amp;一覧!BB84</f>
        <v/>
      </c>
      <c r="M82" s="95">
        <f>一覧!BD84</f>
        <v>0</v>
      </c>
      <c r="N82" s="25">
        <f>一覧!BE84</f>
        <v>0</v>
      </c>
      <c r="O82" s="95">
        <f>一覧!BH84</f>
        <v>0</v>
      </c>
      <c r="P82" s="47" t="str">
        <f>IF(COUNTIF($I$4:I82,I82)&gt;1,"重複","")</f>
        <v>重複</v>
      </c>
      <c r="T82" s="51">
        <f>IF(OR(S82=1,S82=2),一覧!BE84,)</f>
        <v>0</v>
      </c>
    </row>
    <row r="83" spans="1:20" ht="22.5" customHeight="1" x14ac:dyDescent="0.15">
      <c r="A83" s="195">
        <f>一覧!H85</f>
        <v>0</v>
      </c>
      <c r="B83" s="8">
        <f>一覧!I85</f>
        <v>0</v>
      </c>
      <c r="C83" s="37">
        <f>一覧!J85</f>
        <v>0</v>
      </c>
      <c r="D83" s="16">
        <f>一覧!L85</f>
        <v>0</v>
      </c>
      <c r="E83" s="8">
        <f>一覧!R85</f>
        <v>0</v>
      </c>
      <c r="F83" s="7">
        <f>一覧!S85</f>
        <v>0</v>
      </c>
      <c r="G83" s="7">
        <f>一覧!O85</f>
        <v>0</v>
      </c>
      <c r="H83" s="204" t="str">
        <f>一覧!U85</f>
        <v/>
      </c>
      <c r="I83" s="95">
        <f>一覧!W85</f>
        <v>0</v>
      </c>
      <c r="J83" s="95">
        <f>一覧!AY85</f>
        <v>0</v>
      </c>
      <c r="K83" s="95">
        <f>一覧!AZ85</f>
        <v>0</v>
      </c>
      <c r="L83" s="67" t="str">
        <f>一覧!BA85&amp;一覧!BB85</f>
        <v/>
      </c>
      <c r="M83" s="95">
        <f>一覧!BD85</f>
        <v>0</v>
      </c>
      <c r="N83" s="25">
        <f>一覧!BE85</f>
        <v>0</v>
      </c>
      <c r="O83" s="95">
        <f>一覧!BH85</f>
        <v>0</v>
      </c>
      <c r="P83" s="47" t="str">
        <f>IF(COUNTIF($I$4:I83,I83)&gt;1,"重複","")</f>
        <v>重複</v>
      </c>
      <c r="T83" s="51">
        <f>IF(OR(S83=1,S83=2),一覧!BE85,)</f>
        <v>0</v>
      </c>
    </row>
    <row r="84" spans="1:20" ht="22.5" customHeight="1" x14ac:dyDescent="0.15">
      <c r="A84" s="195">
        <f>一覧!H86</f>
        <v>0</v>
      </c>
      <c r="B84" s="8">
        <f>一覧!I86</f>
        <v>0</v>
      </c>
      <c r="C84" s="37">
        <f>一覧!J86</f>
        <v>0</v>
      </c>
      <c r="D84" s="16">
        <f>一覧!L86</f>
        <v>0</v>
      </c>
      <c r="E84" s="8">
        <f>一覧!R86</f>
        <v>0</v>
      </c>
      <c r="F84" s="7">
        <f>一覧!S86</f>
        <v>0</v>
      </c>
      <c r="G84" s="7">
        <f>一覧!O86</f>
        <v>0</v>
      </c>
      <c r="H84" s="204" t="str">
        <f>一覧!U86</f>
        <v/>
      </c>
      <c r="I84" s="95">
        <f>一覧!W86</f>
        <v>0</v>
      </c>
      <c r="J84" s="95">
        <f>一覧!AY86</f>
        <v>0</v>
      </c>
      <c r="K84" s="95">
        <f>一覧!AZ86</f>
        <v>0</v>
      </c>
      <c r="L84" s="67" t="str">
        <f>一覧!BA86&amp;一覧!BB86</f>
        <v/>
      </c>
      <c r="M84" s="95">
        <f>一覧!BD86</f>
        <v>0</v>
      </c>
      <c r="N84" s="25">
        <f>一覧!BE86</f>
        <v>0</v>
      </c>
      <c r="O84" s="95">
        <f>一覧!BH86</f>
        <v>0</v>
      </c>
      <c r="P84" s="47" t="str">
        <f>IF(COUNTIF($I$4:I84,I84)&gt;1,"重複","")</f>
        <v>重複</v>
      </c>
      <c r="T84" s="51">
        <f>IF(OR(S84=1,S84=2),一覧!BE86,)</f>
        <v>0</v>
      </c>
    </row>
    <row r="85" spans="1:20" ht="22.5" customHeight="1" x14ac:dyDescent="0.15">
      <c r="A85" s="195">
        <f>一覧!H87</f>
        <v>0</v>
      </c>
      <c r="B85" s="8">
        <f>一覧!I87</f>
        <v>0</v>
      </c>
      <c r="C85" s="37">
        <f>一覧!J87</f>
        <v>0</v>
      </c>
      <c r="D85" s="16">
        <f>一覧!L87</f>
        <v>0</v>
      </c>
      <c r="E85" s="8">
        <f>一覧!R87</f>
        <v>0</v>
      </c>
      <c r="F85" s="7">
        <f>一覧!S87</f>
        <v>0</v>
      </c>
      <c r="G85" s="7">
        <f>一覧!O87</f>
        <v>0</v>
      </c>
      <c r="H85" s="204" t="str">
        <f>一覧!U87</f>
        <v/>
      </c>
      <c r="I85" s="95">
        <f>一覧!W87</f>
        <v>0</v>
      </c>
      <c r="J85" s="95">
        <f>一覧!AY87</f>
        <v>0</v>
      </c>
      <c r="K85" s="95">
        <f>一覧!AZ87</f>
        <v>0</v>
      </c>
      <c r="L85" s="67" t="str">
        <f>一覧!BA87&amp;一覧!BB87</f>
        <v/>
      </c>
      <c r="M85" s="95">
        <f>一覧!BD87</f>
        <v>0</v>
      </c>
      <c r="N85" s="25">
        <f>一覧!BE87</f>
        <v>0</v>
      </c>
      <c r="O85" s="95">
        <f>一覧!BH87</f>
        <v>0</v>
      </c>
      <c r="P85" s="47" t="str">
        <f>IF(COUNTIF($I$4:I85,I85)&gt;1,"重複","")</f>
        <v>重複</v>
      </c>
      <c r="T85" s="51">
        <f>IF(OR(S85=1,S85=2),一覧!BE87,)</f>
        <v>0</v>
      </c>
    </row>
    <row r="86" spans="1:20" ht="22.5" customHeight="1" x14ac:dyDescent="0.15">
      <c r="A86" s="195">
        <f>一覧!H88</f>
        <v>0</v>
      </c>
      <c r="B86" s="8">
        <f>一覧!I88</f>
        <v>0</v>
      </c>
      <c r="C86" s="37">
        <f>一覧!J88</f>
        <v>0</v>
      </c>
      <c r="D86" s="16">
        <f>一覧!L88</f>
        <v>0</v>
      </c>
      <c r="E86" s="8">
        <f>一覧!R88</f>
        <v>0</v>
      </c>
      <c r="F86" s="7">
        <f>一覧!S88</f>
        <v>0</v>
      </c>
      <c r="G86" s="7">
        <f>一覧!O88</f>
        <v>0</v>
      </c>
      <c r="H86" s="204" t="str">
        <f>一覧!U88</f>
        <v/>
      </c>
      <c r="I86" s="95">
        <f>一覧!W88</f>
        <v>0</v>
      </c>
      <c r="J86" s="95">
        <f>一覧!AY88</f>
        <v>0</v>
      </c>
      <c r="K86" s="95">
        <f>一覧!AZ88</f>
        <v>0</v>
      </c>
      <c r="L86" s="67" t="str">
        <f>一覧!BA88&amp;一覧!BB88</f>
        <v/>
      </c>
      <c r="M86" s="95">
        <f>一覧!BD88</f>
        <v>0</v>
      </c>
      <c r="N86" s="25">
        <f>一覧!BE88</f>
        <v>0</v>
      </c>
      <c r="O86" s="95">
        <f>一覧!BH88</f>
        <v>0</v>
      </c>
      <c r="P86" s="47" t="str">
        <f>IF(COUNTIF($I$4:I86,I86)&gt;1,"重複","")</f>
        <v>重複</v>
      </c>
      <c r="T86" s="51">
        <f>IF(OR(S86=1,S86=2),一覧!BE88,)</f>
        <v>0</v>
      </c>
    </row>
    <row r="87" spans="1:20" ht="22.5" customHeight="1" x14ac:dyDescent="0.15">
      <c r="A87" s="195">
        <f>一覧!H89</f>
        <v>0</v>
      </c>
      <c r="B87" s="8">
        <f>一覧!I89</f>
        <v>0</v>
      </c>
      <c r="C87" s="37">
        <f>一覧!J89</f>
        <v>0</v>
      </c>
      <c r="D87" s="16">
        <f>一覧!L89</f>
        <v>0</v>
      </c>
      <c r="E87" s="8">
        <f>一覧!R89</f>
        <v>0</v>
      </c>
      <c r="F87" s="7">
        <f>一覧!S89</f>
        <v>0</v>
      </c>
      <c r="G87" s="7">
        <f>一覧!O89</f>
        <v>0</v>
      </c>
      <c r="H87" s="204" t="str">
        <f>一覧!U89</f>
        <v/>
      </c>
      <c r="I87" s="95">
        <f>一覧!W89</f>
        <v>0</v>
      </c>
      <c r="J87" s="95">
        <f>一覧!AY89</f>
        <v>0</v>
      </c>
      <c r="K87" s="95">
        <f>一覧!AZ89</f>
        <v>0</v>
      </c>
      <c r="L87" s="67" t="str">
        <f>一覧!BA89&amp;一覧!BB89</f>
        <v/>
      </c>
      <c r="M87" s="95">
        <f>一覧!BD89</f>
        <v>0</v>
      </c>
      <c r="N87" s="25">
        <f>一覧!BE89</f>
        <v>0</v>
      </c>
      <c r="O87" s="95">
        <f>一覧!BH89</f>
        <v>0</v>
      </c>
      <c r="P87" s="47" t="str">
        <f>IF(COUNTIF($I$4:I87,I87)&gt;1,"重複","")</f>
        <v>重複</v>
      </c>
      <c r="T87" s="51">
        <f>IF(OR(S87=1,S87=2),一覧!BE89,)</f>
        <v>0</v>
      </c>
    </row>
    <row r="88" spans="1:20" ht="22.5" customHeight="1" x14ac:dyDescent="0.15">
      <c r="A88" s="195">
        <f>一覧!H90</f>
        <v>0</v>
      </c>
      <c r="B88" s="8">
        <f>一覧!I90</f>
        <v>0</v>
      </c>
      <c r="C88" s="37">
        <f>一覧!J90</f>
        <v>0</v>
      </c>
      <c r="D88" s="16">
        <f>一覧!L90</f>
        <v>0</v>
      </c>
      <c r="E88" s="8">
        <f>一覧!R90</f>
        <v>0</v>
      </c>
      <c r="F88" s="7">
        <f>一覧!S90</f>
        <v>0</v>
      </c>
      <c r="G88" s="7">
        <f>一覧!O90</f>
        <v>0</v>
      </c>
      <c r="H88" s="204" t="str">
        <f>一覧!U90</f>
        <v/>
      </c>
      <c r="I88" s="95">
        <f>一覧!W90</f>
        <v>0</v>
      </c>
      <c r="J88" s="95">
        <f>一覧!AY90</f>
        <v>0</v>
      </c>
      <c r="K88" s="95">
        <f>一覧!AZ90</f>
        <v>0</v>
      </c>
      <c r="L88" s="67" t="str">
        <f>一覧!BA90&amp;一覧!BB90</f>
        <v/>
      </c>
      <c r="M88" s="95">
        <f>一覧!BD90</f>
        <v>0</v>
      </c>
      <c r="N88" s="25">
        <f>一覧!BE90</f>
        <v>0</v>
      </c>
      <c r="O88" s="95">
        <f>一覧!BH90</f>
        <v>0</v>
      </c>
      <c r="P88" s="47" t="str">
        <f>IF(COUNTIF($I$4:I88,I88)&gt;1,"重複","")</f>
        <v>重複</v>
      </c>
      <c r="T88" s="51">
        <f>IF(OR(S88=1,S88=2),一覧!BE90,)</f>
        <v>0</v>
      </c>
    </row>
    <row r="89" spans="1:20" ht="22.5" customHeight="1" x14ac:dyDescent="0.15">
      <c r="A89" s="195">
        <f>一覧!H91</f>
        <v>0</v>
      </c>
      <c r="B89" s="8">
        <f>一覧!I91</f>
        <v>0</v>
      </c>
      <c r="C89" s="37">
        <f>一覧!J91</f>
        <v>0</v>
      </c>
      <c r="D89" s="16">
        <f>一覧!L91</f>
        <v>0</v>
      </c>
      <c r="E89" s="8">
        <f>一覧!R91</f>
        <v>0</v>
      </c>
      <c r="F89" s="7">
        <f>一覧!S91</f>
        <v>0</v>
      </c>
      <c r="G89" s="7">
        <f>一覧!O91</f>
        <v>0</v>
      </c>
      <c r="H89" s="204" t="str">
        <f>一覧!U91</f>
        <v/>
      </c>
      <c r="I89" s="95">
        <f>一覧!W91</f>
        <v>0</v>
      </c>
      <c r="J89" s="95">
        <f>一覧!AY91</f>
        <v>0</v>
      </c>
      <c r="K89" s="95">
        <f>一覧!AZ91</f>
        <v>0</v>
      </c>
      <c r="L89" s="67" t="str">
        <f>一覧!BA91&amp;一覧!BB91</f>
        <v/>
      </c>
      <c r="M89" s="95">
        <f>一覧!BD91</f>
        <v>0</v>
      </c>
      <c r="N89" s="25">
        <f>一覧!BE91</f>
        <v>0</v>
      </c>
      <c r="O89" s="95">
        <f>一覧!BH91</f>
        <v>0</v>
      </c>
      <c r="P89" s="47" t="str">
        <f>IF(COUNTIF($I$4:I89,I89)&gt;1,"重複","")</f>
        <v>重複</v>
      </c>
      <c r="T89" s="51">
        <f>IF(OR(S89=1,S89=2),一覧!BE91,)</f>
        <v>0</v>
      </c>
    </row>
    <row r="90" spans="1:20" ht="22.5" customHeight="1" x14ac:dyDescent="0.15">
      <c r="A90" s="195">
        <f>一覧!H92</f>
        <v>0</v>
      </c>
      <c r="B90" s="8">
        <f>一覧!I92</f>
        <v>0</v>
      </c>
      <c r="C90" s="37">
        <f>一覧!J92</f>
        <v>0</v>
      </c>
      <c r="D90" s="16">
        <f>一覧!L92</f>
        <v>0</v>
      </c>
      <c r="E90" s="8">
        <f>一覧!R92</f>
        <v>0</v>
      </c>
      <c r="F90" s="7">
        <f>一覧!S92</f>
        <v>0</v>
      </c>
      <c r="G90" s="7">
        <f>一覧!O92</f>
        <v>0</v>
      </c>
      <c r="H90" s="204" t="str">
        <f>一覧!U92</f>
        <v/>
      </c>
      <c r="I90" s="95">
        <f>一覧!W92</f>
        <v>0</v>
      </c>
      <c r="J90" s="95">
        <f>一覧!AY92</f>
        <v>0</v>
      </c>
      <c r="K90" s="95">
        <f>一覧!AZ92</f>
        <v>0</v>
      </c>
      <c r="L90" s="67" t="str">
        <f>一覧!BA92&amp;一覧!BB92</f>
        <v/>
      </c>
      <c r="M90" s="95">
        <f>一覧!BD92</f>
        <v>0</v>
      </c>
      <c r="N90" s="25">
        <f>一覧!BE92</f>
        <v>0</v>
      </c>
      <c r="O90" s="95">
        <f>一覧!BH92</f>
        <v>0</v>
      </c>
      <c r="P90" s="47" t="str">
        <f>IF(COUNTIF($I$4:I90,I90)&gt;1,"重複","")</f>
        <v>重複</v>
      </c>
      <c r="T90" s="51">
        <f>IF(OR(S90=1,S90=2),一覧!BE92,)</f>
        <v>0</v>
      </c>
    </row>
    <row r="91" spans="1:20" ht="22.5" customHeight="1" x14ac:dyDescent="0.15">
      <c r="A91" s="195">
        <f>一覧!H93</f>
        <v>0</v>
      </c>
      <c r="B91" s="8">
        <f>一覧!I93</f>
        <v>0</v>
      </c>
      <c r="C91" s="37">
        <f>一覧!J93</f>
        <v>0</v>
      </c>
      <c r="D91" s="16">
        <f>一覧!L93</f>
        <v>0</v>
      </c>
      <c r="E91" s="8">
        <f>一覧!R93</f>
        <v>0</v>
      </c>
      <c r="F91" s="7">
        <f>一覧!S93</f>
        <v>0</v>
      </c>
      <c r="G91" s="7">
        <f>一覧!O93</f>
        <v>0</v>
      </c>
      <c r="H91" s="204" t="str">
        <f>一覧!U93</f>
        <v/>
      </c>
      <c r="I91" s="95">
        <f>一覧!W93</f>
        <v>0</v>
      </c>
      <c r="J91" s="95">
        <f>一覧!AY93</f>
        <v>0</v>
      </c>
      <c r="K91" s="95">
        <f>一覧!AZ93</f>
        <v>0</v>
      </c>
      <c r="L91" s="67" t="str">
        <f>一覧!BA93&amp;一覧!BB93</f>
        <v/>
      </c>
      <c r="M91" s="95">
        <f>一覧!BD93</f>
        <v>0</v>
      </c>
      <c r="N91" s="25">
        <f>一覧!BE93</f>
        <v>0</v>
      </c>
      <c r="O91" s="95">
        <f>一覧!BH93</f>
        <v>0</v>
      </c>
      <c r="P91" s="47" t="str">
        <f>IF(COUNTIF($I$4:I91,I91)&gt;1,"重複","")</f>
        <v>重複</v>
      </c>
      <c r="T91" s="51">
        <f>IF(OR(S91=1,S91=2),一覧!BE93,)</f>
        <v>0</v>
      </c>
    </row>
    <row r="92" spans="1:20" ht="22.5" customHeight="1" x14ac:dyDescent="0.15">
      <c r="A92" s="195">
        <f>一覧!H94</f>
        <v>0</v>
      </c>
      <c r="B92" s="8">
        <f>一覧!I94</f>
        <v>0</v>
      </c>
      <c r="C92" s="37">
        <f>一覧!J94</f>
        <v>0</v>
      </c>
      <c r="D92" s="16">
        <f>一覧!L94</f>
        <v>0</v>
      </c>
      <c r="E92" s="8">
        <f>一覧!R94</f>
        <v>0</v>
      </c>
      <c r="F92" s="7">
        <f>一覧!S94</f>
        <v>0</v>
      </c>
      <c r="G92" s="7">
        <f>一覧!O94</f>
        <v>0</v>
      </c>
      <c r="H92" s="204" t="str">
        <f>一覧!U94</f>
        <v/>
      </c>
      <c r="I92" s="95">
        <f>一覧!W94</f>
        <v>0</v>
      </c>
      <c r="J92" s="95">
        <f>一覧!AY94</f>
        <v>0</v>
      </c>
      <c r="K92" s="95">
        <f>一覧!AZ94</f>
        <v>0</v>
      </c>
      <c r="L92" s="67" t="str">
        <f>一覧!BA94&amp;一覧!BB94</f>
        <v/>
      </c>
      <c r="M92" s="95">
        <f>一覧!BD94</f>
        <v>0</v>
      </c>
      <c r="N92" s="25">
        <f>一覧!BE94</f>
        <v>0</v>
      </c>
      <c r="O92" s="95">
        <f>一覧!BH94</f>
        <v>0</v>
      </c>
      <c r="P92" s="47" t="str">
        <f>IF(COUNTIF($I$4:I92,I92)&gt;1,"重複","")</f>
        <v>重複</v>
      </c>
      <c r="T92" s="51">
        <f>IF(OR(S92=1,S92=2),一覧!BE94,)</f>
        <v>0</v>
      </c>
    </row>
    <row r="93" spans="1:20" ht="22.5" customHeight="1" x14ac:dyDescent="0.15">
      <c r="A93" s="195">
        <f>一覧!H95</f>
        <v>0</v>
      </c>
      <c r="B93" s="8">
        <f>一覧!I95</f>
        <v>0</v>
      </c>
      <c r="C93" s="37">
        <f>一覧!J95</f>
        <v>0</v>
      </c>
      <c r="D93" s="16">
        <f>一覧!L95</f>
        <v>0</v>
      </c>
      <c r="E93" s="8">
        <f>一覧!R95</f>
        <v>0</v>
      </c>
      <c r="F93" s="7">
        <f>一覧!S95</f>
        <v>0</v>
      </c>
      <c r="G93" s="7">
        <f>一覧!O95</f>
        <v>0</v>
      </c>
      <c r="H93" s="204" t="str">
        <f>一覧!U95</f>
        <v/>
      </c>
      <c r="I93" s="95">
        <f>一覧!W95</f>
        <v>0</v>
      </c>
      <c r="J93" s="95">
        <f>一覧!AY95</f>
        <v>0</v>
      </c>
      <c r="K93" s="95">
        <f>一覧!AZ95</f>
        <v>0</v>
      </c>
      <c r="L93" s="67" t="str">
        <f>一覧!BA95&amp;一覧!BB95</f>
        <v/>
      </c>
      <c r="M93" s="95">
        <f>一覧!BD95</f>
        <v>0</v>
      </c>
      <c r="N93" s="25">
        <f>一覧!BE95</f>
        <v>0</v>
      </c>
      <c r="O93" s="95">
        <f>一覧!BH95</f>
        <v>0</v>
      </c>
      <c r="P93" s="47" t="str">
        <f>IF(COUNTIF($I$4:I93,I93)&gt;1,"重複","")</f>
        <v>重複</v>
      </c>
      <c r="T93" s="51">
        <f>IF(OR(S93=1,S93=2),一覧!BE95,)</f>
        <v>0</v>
      </c>
    </row>
    <row r="94" spans="1:20" ht="22.5" customHeight="1" x14ac:dyDescent="0.15">
      <c r="A94" s="195">
        <f>一覧!H96</f>
        <v>0</v>
      </c>
      <c r="B94" s="8">
        <f>一覧!I96</f>
        <v>0</v>
      </c>
      <c r="C94" s="37">
        <f>一覧!J96</f>
        <v>0</v>
      </c>
      <c r="D94" s="16">
        <f>一覧!L96</f>
        <v>0</v>
      </c>
      <c r="E94" s="8">
        <f>一覧!R96</f>
        <v>0</v>
      </c>
      <c r="F94" s="7">
        <f>一覧!S96</f>
        <v>0</v>
      </c>
      <c r="G94" s="7">
        <f>一覧!O96</f>
        <v>0</v>
      </c>
      <c r="H94" s="204" t="str">
        <f>一覧!U96</f>
        <v/>
      </c>
      <c r="I94" s="95">
        <f>一覧!W96</f>
        <v>0</v>
      </c>
      <c r="J94" s="95">
        <f>一覧!AY96</f>
        <v>0</v>
      </c>
      <c r="K94" s="95">
        <f>一覧!AZ96</f>
        <v>0</v>
      </c>
      <c r="L94" s="67" t="str">
        <f>一覧!BA96&amp;一覧!BB96</f>
        <v/>
      </c>
      <c r="M94" s="95">
        <f>一覧!BD96</f>
        <v>0</v>
      </c>
      <c r="N94" s="25">
        <f>一覧!BE96</f>
        <v>0</v>
      </c>
      <c r="O94" s="95">
        <f>一覧!BH96</f>
        <v>0</v>
      </c>
      <c r="P94" s="47" t="str">
        <f>IF(COUNTIF($I$4:I94,I94)&gt;1,"重複","")</f>
        <v>重複</v>
      </c>
      <c r="T94" s="51">
        <f>IF(OR(S94=1,S94=2),一覧!BE96,)</f>
        <v>0</v>
      </c>
    </row>
    <row r="95" spans="1:20" ht="22.5" customHeight="1" x14ac:dyDescent="0.15">
      <c r="A95" s="195">
        <f>一覧!H97</f>
        <v>0</v>
      </c>
      <c r="B95" s="8">
        <f>一覧!I97</f>
        <v>0</v>
      </c>
      <c r="C95" s="37">
        <f>一覧!J97</f>
        <v>0</v>
      </c>
      <c r="D95" s="16">
        <f>一覧!L97</f>
        <v>0</v>
      </c>
      <c r="E95" s="8">
        <f>一覧!R97</f>
        <v>0</v>
      </c>
      <c r="F95" s="7">
        <f>一覧!S97</f>
        <v>0</v>
      </c>
      <c r="G95" s="7">
        <f>一覧!O97</f>
        <v>0</v>
      </c>
      <c r="H95" s="204" t="str">
        <f>一覧!U97</f>
        <v/>
      </c>
      <c r="I95" s="95">
        <f>一覧!W97</f>
        <v>0</v>
      </c>
      <c r="J95" s="95">
        <f>一覧!AY97</f>
        <v>0</v>
      </c>
      <c r="K95" s="95">
        <f>一覧!AZ97</f>
        <v>0</v>
      </c>
      <c r="L95" s="67" t="str">
        <f>一覧!BA97&amp;一覧!BB97</f>
        <v/>
      </c>
      <c r="M95" s="95">
        <f>一覧!BD97</f>
        <v>0</v>
      </c>
      <c r="N95" s="25">
        <f>一覧!BE97</f>
        <v>0</v>
      </c>
      <c r="O95" s="95">
        <f>一覧!BH97</f>
        <v>0</v>
      </c>
      <c r="P95" s="47" t="str">
        <f>IF(COUNTIF($I$4:I95,I95)&gt;1,"重複","")</f>
        <v>重複</v>
      </c>
      <c r="T95" s="51">
        <f>IF(OR(S95=1,S95=2),一覧!BE97,)</f>
        <v>0</v>
      </c>
    </row>
    <row r="96" spans="1:20" ht="22.5" customHeight="1" x14ac:dyDescent="0.15">
      <c r="A96" s="195">
        <f>一覧!H98</f>
        <v>0</v>
      </c>
      <c r="B96" s="8">
        <f>一覧!I98</f>
        <v>0</v>
      </c>
      <c r="C96" s="37">
        <f>一覧!J98</f>
        <v>0</v>
      </c>
      <c r="D96" s="16">
        <f>一覧!L98</f>
        <v>0</v>
      </c>
      <c r="E96" s="8">
        <f>一覧!R98</f>
        <v>0</v>
      </c>
      <c r="F96" s="7">
        <f>一覧!S98</f>
        <v>0</v>
      </c>
      <c r="G96" s="7">
        <f>一覧!O98</f>
        <v>0</v>
      </c>
      <c r="H96" s="204" t="str">
        <f>一覧!U98</f>
        <v/>
      </c>
      <c r="I96" s="95">
        <f>一覧!W98</f>
        <v>0</v>
      </c>
      <c r="J96" s="95">
        <f>一覧!AY98</f>
        <v>0</v>
      </c>
      <c r="K96" s="95">
        <f>一覧!AZ98</f>
        <v>0</v>
      </c>
      <c r="L96" s="67" t="str">
        <f>一覧!BA98&amp;一覧!BB98</f>
        <v/>
      </c>
      <c r="M96" s="95">
        <f>一覧!BD98</f>
        <v>0</v>
      </c>
      <c r="N96" s="25">
        <f>一覧!BE98</f>
        <v>0</v>
      </c>
      <c r="O96" s="95">
        <f>一覧!BH98</f>
        <v>0</v>
      </c>
      <c r="P96" s="47" t="str">
        <f>IF(COUNTIF($I$4:I96,I96)&gt;1,"重複","")</f>
        <v>重複</v>
      </c>
      <c r="T96" s="51">
        <f>IF(OR(S96=1,S96=2),一覧!BE98,)</f>
        <v>0</v>
      </c>
    </row>
    <row r="97" spans="1:20" ht="22.5" customHeight="1" x14ac:dyDescent="0.15">
      <c r="A97" s="195">
        <f>一覧!H99</f>
        <v>0</v>
      </c>
      <c r="B97" s="8">
        <f>一覧!I99</f>
        <v>0</v>
      </c>
      <c r="C97" s="37">
        <f>一覧!J99</f>
        <v>0</v>
      </c>
      <c r="D97" s="16">
        <f>一覧!L99</f>
        <v>0</v>
      </c>
      <c r="E97" s="8">
        <f>一覧!R99</f>
        <v>0</v>
      </c>
      <c r="F97" s="7">
        <f>一覧!S99</f>
        <v>0</v>
      </c>
      <c r="G97" s="7">
        <f>一覧!O99</f>
        <v>0</v>
      </c>
      <c r="H97" s="204" t="str">
        <f>一覧!U99</f>
        <v/>
      </c>
      <c r="I97" s="95">
        <f>一覧!W99</f>
        <v>0</v>
      </c>
      <c r="J97" s="95">
        <f>一覧!AY99</f>
        <v>0</v>
      </c>
      <c r="K97" s="95">
        <f>一覧!AZ99</f>
        <v>0</v>
      </c>
      <c r="L97" s="67" t="str">
        <f>一覧!BA99&amp;一覧!BB99</f>
        <v/>
      </c>
      <c r="M97" s="95">
        <f>一覧!BD99</f>
        <v>0</v>
      </c>
      <c r="N97" s="25">
        <f>一覧!BE99</f>
        <v>0</v>
      </c>
      <c r="O97" s="95">
        <f>一覧!BH99</f>
        <v>0</v>
      </c>
      <c r="P97" s="47" t="str">
        <f>IF(COUNTIF($I$4:I97,I97)&gt;1,"重複","")</f>
        <v>重複</v>
      </c>
      <c r="T97" s="51">
        <f>IF(OR(S97=1,S97=2),一覧!BE99,)</f>
        <v>0</v>
      </c>
    </row>
    <row r="98" spans="1:20" ht="22.5" customHeight="1" x14ac:dyDescent="0.15">
      <c r="A98" s="195">
        <f>一覧!H100</f>
        <v>0</v>
      </c>
      <c r="B98" s="8">
        <f>一覧!I100</f>
        <v>0</v>
      </c>
      <c r="C98" s="37">
        <f>一覧!J100</f>
        <v>0</v>
      </c>
      <c r="D98" s="16">
        <f>一覧!L100</f>
        <v>0</v>
      </c>
      <c r="E98" s="8">
        <f>一覧!R100</f>
        <v>0</v>
      </c>
      <c r="F98" s="7">
        <f>一覧!S100</f>
        <v>0</v>
      </c>
      <c r="G98" s="7">
        <f>一覧!O100</f>
        <v>0</v>
      </c>
      <c r="H98" s="204" t="str">
        <f>一覧!U100</f>
        <v/>
      </c>
      <c r="I98" s="95">
        <f>一覧!W100</f>
        <v>0</v>
      </c>
      <c r="J98" s="95">
        <f>一覧!AY100</f>
        <v>0</v>
      </c>
      <c r="K98" s="95">
        <f>一覧!AZ100</f>
        <v>0</v>
      </c>
      <c r="L98" s="67" t="str">
        <f>一覧!BA100&amp;一覧!BB100</f>
        <v/>
      </c>
      <c r="M98" s="95">
        <f>一覧!BD100</f>
        <v>0</v>
      </c>
      <c r="N98" s="25">
        <f>一覧!BE100</f>
        <v>0</v>
      </c>
      <c r="O98" s="95">
        <f>一覧!BH100</f>
        <v>0</v>
      </c>
      <c r="P98" s="47" t="str">
        <f>IF(COUNTIF($I$4:I98,I98)&gt;1,"重複","")</f>
        <v>重複</v>
      </c>
      <c r="T98" s="51">
        <f>IF(OR(S98=1,S98=2),一覧!BE100,)</f>
        <v>0</v>
      </c>
    </row>
    <row r="99" spans="1:20" ht="22.5" customHeight="1" x14ac:dyDescent="0.15">
      <c r="A99" s="195">
        <f>一覧!H101</f>
        <v>0</v>
      </c>
      <c r="B99" s="8">
        <f>一覧!I101</f>
        <v>0</v>
      </c>
      <c r="C99" s="37">
        <f>一覧!J101</f>
        <v>0</v>
      </c>
      <c r="D99" s="16">
        <f>一覧!L101</f>
        <v>0</v>
      </c>
      <c r="E99" s="8">
        <f>一覧!R101</f>
        <v>0</v>
      </c>
      <c r="F99" s="7">
        <f>一覧!S101</f>
        <v>0</v>
      </c>
      <c r="G99" s="7">
        <f>一覧!O101</f>
        <v>0</v>
      </c>
      <c r="H99" s="204" t="str">
        <f>一覧!U101</f>
        <v/>
      </c>
      <c r="I99" s="95">
        <f>一覧!W101</f>
        <v>0</v>
      </c>
      <c r="J99" s="95">
        <f>一覧!AY101</f>
        <v>0</v>
      </c>
      <c r="K99" s="95">
        <f>一覧!AZ101</f>
        <v>0</v>
      </c>
      <c r="L99" s="67" t="str">
        <f>一覧!BA101&amp;一覧!BB101</f>
        <v/>
      </c>
      <c r="M99" s="95">
        <f>一覧!BD101</f>
        <v>0</v>
      </c>
      <c r="N99" s="25">
        <f>一覧!BE101</f>
        <v>0</v>
      </c>
      <c r="O99" s="95">
        <f>一覧!BH101</f>
        <v>0</v>
      </c>
      <c r="P99" s="47" t="str">
        <f>IF(COUNTIF($I$4:I99,I99)&gt;1,"重複","")</f>
        <v>重複</v>
      </c>
      <c r="T99" s="51">
        <f>IF(OR(S99=1,S99=2),一覧!BE101,)</f>
        <v>0</v>
      </c>
    </row>
    <row r="100" spans="1:20" ht="22.5" customHeight="1" x14ac:dyDescent="0.15">
      <c r="A100" s="195">
        <f>一覧!H102</f>
        <v>0</v>
      </c>
      <c r="B100" s="8">
        <f>一覧!I102</f>
        <v>0</v>
      </c>
      <c r="C100" s="37">
        <f>一覧!J102</f>
        <v>0</v>
      </c>
      <c r="D100" s="16">
        <f>一覧!L102</f>
        <v>0</v>
      </c>
      <c r="E100" s="8">
        <f>一覧!R102</f>
        <v>0</v>
      </c>
      <c r="F100" s="7">
        <f>一覧!S102</f>
        <v>0</v>
      </c>
      <c r="G100" s="7">
        <f>一覧!O102</f>
        <v>0</v>
      </c>
      <c r="H100" s="204" t="str">
        <f>一覧!U102</f>
        <v/>
      </c>
      <c r="I100" s="95">
        <f>一覧!W102</f>
        <v>0</v>
      </c>
      <c r="J100" s="95">
        <f>一覧!AY102</f>
        <v>0</v>
      </c>
      <c r="K100" s="95">
        <f>一覧!AZ102</f>
        <v>0</v>
      </c>
      <c r="L100" s="67" t="str">
        <f>一覧!BA102&amp;一覧!BB102</f>
        <v/>
      </c>
      <c r="M100" s="95">
        <f>一覧!BD102</f>
        <v>0</v>
      </c>
      <c r="N100" s="25">
        <f>一覧!BE102</f>
        <v>0</v>
      </c>
      <c r="O100" s="95">
        <f>一覧!BH102</f>
        <v>0</v>
      </c>
      <c r="P100" s="47" t="str">
        <f>IF(COUNTIF($I$4:I100,I100)&gt;1,"重複","")</f>
        <v>重複</v>
      </c>
      <c r="T100" s="51">
        <f>IF(OR(S100=1,S100=2),一覧!BE102,)</f>
        <v>0</v>
      </c>
    </row>
    <row r="101" spans="1:20" ht="22.5" customHeight="1" x14ac:dyDescent="0.15">
      <c r="A101" s="195">
        <f>一覧!H103</f>
        <v>0</v>
      </c>
      <c r="B101" s="8">
        <f>一覧!I103</f>
        <v>0</v>
      </c>
      <c r="C101" s="37">
        <f>一覧!J103</f>
        <v>0</v>
      </c>
      <c r="D101" s="16">
        <f>一覧!L103</f>
        <v>0</v>
      </c>
      <c r="E101" s="8">
        <f>一覧!R103</f>
        <v>0</v>
      </c>
      <c r="F101" s="7">
        <f>一覧!S103</f>
        <v>0</v>
      </c>
      <c r="G101" s="7">
        <f>一覧!O103</f>
        <v>0</v>
      </c>
      <c r="H101" s="204" t="str">
        <f>一覧!U103</f>
        <v/>
      </c>
      <c r="I101" s="95">
        <f>一覧!W103</f>
        <v>0</v>
      </c>
      <c r="J101" s="95">
        <f>一覧!AY103</f>
        <v>0</v>
      </c>
      <c r="K101" s="95">
        <f>一覧!AZ103</f>
        <v>0</v>
      </c>
      <c r="L101" s="67" t="str">
        <f>一覧!BA103&amp;一覧!BB103</f>
        <v/>
      </c>
      <c r="M101" s="95">
        <f>一覧!BD103</f>
        <v>0</v>
      </c>
      <c r="N101" s="25">
        <f>一覧!BE103</f>
        <v>0</v>
      </c>
      <c r="O101" s="95">
        <f>一覧!BH103</f>
        <v>0</v>
      </c>
      <c r="P101" s="47" t="str">
        <f>IF(COUNTIF($I$4:I101,I101)&gt;1,"重複","")</f>
        <v>重複</v>
      </c>
      <c r="T101" s="51">
        <f>IF(OR(S101=1,S101=2),一覧!BE103,)</f>
        <v>0</v>
      </c>
    </row>
    <row r="102" spans="1:20" ht="22.5" customHeight="1" x14ac:dyDescent="0.15">
      <c r="A102" s="195">
        <f>一覧!H104</f>
        <v>0</v>
      </c>
      <c r="B102" s="8">
        <f>一覧!I104</f>
        <v>0</v>
      </c>
      <c r="C102" s="37">
        <f>一覧!J104</f>
        <v>0</v>
      </c>
      <c r="D102" s="16">
        <f>一覧!L104</f>
        <v>0</v>
      </c>
      <c r="E102" s="8">
        <f>一覧!R104</f>
        <v>0</v>
      </c>
      <c r="F102" s="7">
        <f>一覧!S104</f>
        <v>0</v>
      </c>
      <c r="G102" s="7">
        <f>一覧!O104</f>
        <v>0</v>
      </c>
      <c r="H102" s="204" t="str">
        <f>一覧!U104</f>
        <v/>
      </c>
      <c r="I102" s="95">
        <f>一覧!W104</f>
        <v>0</v>
      </c>
      <c r="J102" s="95">
        <f>一覧!AY104</f>
        <v>0</v>
      </c>
      <c r="K102" s="95">
        <f>一覧!AZ104</f>
        <v>0</v>
      </c>
      <c r="L102" s="67" t="str">
        <f>一覧!BA104&amp;一覧!BB104</f>
        <v/>
      </c>
      <c r="M102" s="95">
        <f>一覧!BD104</f>
        <v>0</v>
      </c>
      <c r="N102" s="25">
        <f>一覧!BE104</f>
        <v>0</v>
      </c>
      <c r="O102" s="95">
        <f>一覧!BH104</f>
        <v>0</v>
      </c>
      <c r="P102" s="47" t="str">
        <f>IF(COUNTIF($I$4:I102,I102)&gt;1,"重複","")</f>
        <v>重複</v>
      </c>
      <c r="T102" s="51">
        <f>IF(OR(S102=1,S102=2),一覧!BE104,)</f>
        <v>0</v>
      </c>
    </row>
    <row r="103" spans="1:20" ht="22.5" customHeight="1" x14ac:dyDescent="0.15">
      <c r="A103" s="195">
        <f>一覧!H105</f>
        <v>0</v>
      </c>
      <c r="B103" s="8">
        <f>一覧!I105</f>
        <v>0</v>
      </c>
      <c r="C103" s="37">
        <f>一覧!J105</f>
        <v>0</v>
      </c>
      <c r="D103" s="16">
        <f>一覧!L105</f>
        <v>0</v>
      </c>
      <c r="E103" s="8">
        <f>一覧!R105</f>
        <v>0</v>
      </c>
      <c r="F103" s="7">
        <f>一覧!S105</f>
        <v>0</v>
      </c>
      <c r="G103" s="7">
        <f>一覧!O105</f>
        <v>0</v>
      </c>
      <c r="H103" s="204" t="str">
        <f>一覧!U105</f>
        <v/>
      </c>
      <c r="I103" s="95">
        <f>一覧!W105</f>
        <v>0</v>
      </c>
      <c r="J103" s="95">
        <f>一覧!AY105</f>
        <v>0</v>
      </c>
      <c r="K103" s="95">
        <f>一覧!AZ105</f>
        <v>0</v>
      </c>
      <c r="L103" s="67" t="str">
        <f>一覧!BA105&amp;一覧!BB105</f>
        <v/>
      </c>
      <c r="M103" s="95">
        <f>一覧!BD105</f>
        <v>0</v>
      </c>
      <c r="N103" s="25">
        <f>一覧!BE105</f>
        <v>0</v>
      </c>
      <c r="O103" s="95">
        <f>一覧!BH105</f>
        <v>0</v>
      </c>
      <c r="P103" s="47" t="str">
        <f>IF(COUNTIF($I$4:I103,I103)&gt;1,"重複","")</f>
        <v>重複</v>
      </c>
      <c r="T103" s="51">
        <f>IF(OR(S103=1,S103=2),一覧!BE105,)</f>
        <v>0</v>
      </c>
    </row>
    <row r="104" spans="1:20" ht="22.5" customHeight="1" x14ac:dyDescent="0.15">
      <c r="A104" s="195">
        <f>一覧!H106</f>
        <v>0</v>
      </c>
      <c r="B104" s="8">
        <f>一覧!I106</f>
        <v>0</v>
      </c>
      <c r="C104" s="37">
        <f>一覧!J106</f>
        <v>0</v>
      </c>
      <c r="D104" s="16">
        <f>一覧!L106</f>
        <v>0</v>
      </c>
      <c r="E104" s="8">
        <f>一覧!R106</f>
        <v>0</v>
      </c>
      <c r="F104" s="7">
        <f>一覧!S106</f>
        <v>0</v>
      </c>
      <c r="G104" s="7">
        <f>一覧!O106</f>
        <v>0</v>
      </c>
      <c r="H104" s="204" t="str">
        <f>一覧!U106</f>
        <v/>
      </c>
      <c r="I104" s="95">
        <f>一覧!W106</f>
        <v>0</v>
      </c>
      <c r="J104" s="95">
        <f>一覧!AY106</f>
        <v>0</v>
      </c>
      <c r="K104" s="95">
        <f>一覧!AZ106</f>
        <v>0</v>
      </c>
      <c r="L104" s="67" t="str">
        <f>一覧!BA106&amp;一覧!BB106</f>
        <v/>
      </c>
      <c r="M104" s="95">
        <f>一覧!BD106</f>
        <v>0</v>
      </c>
      <c r="N104" s="25">
        <f>一覧!BE106</f>
        <v>0</v>
      </c>
      <c r="O104" s="95">
        <f>一覧!BH106</f>
        <v>0</v>
      </c>
      <c r="P104" s="47" t="str">
        <f>IF(COUNTIF($I$4:I104,I104)&gt;1,"重複","")</f>
        <v>重複</v>
      </c>
      <c r="T104" s="51">
        <f>IF(OR(S104=1,S104=2),一覧!BE106,)</f>
        <v>0</v>
      </c>
    </row>
    <row r="105" spans="1:20" ht="22.5" customHeight="1" x14ac:dyDescent="0.15">
      <c r="A105" s="195">
        <f>一覧!H107</f>
        <v>0</v>
      </c>
      <c r="B105" s="8">
        <f>一覧!I107</f>
        <v>0</v>
      </c>
      <c r="C105" s="37">
        <f>一覧!J107</f>
        <v>0</v>
      </c>
      <c r="D105" s="16">
        <f>一覧!L107</f>
        <v>0</v>
      </c>
      <c r="E105" s="8">
        <f>一覧!R107</f>
        <v>0</v>
      </c>
      <c r="F105" s="7">
        <f>一覧!S107</f>
        <v>0</v>
      </c>
      <c r="G105" s="7">
        <f>一覧!O107</f>
        <v>0</v>
      </c>
      <c r="H105" s="204" t="str">
        <f>一覧!U107</f>
        <v/>
      </c>
      <c r="I105" s="95">
        <f>一覧!W107</f>
        <v>0</v>
      </c>
      <c r="J105" s="95">
        <f>一覧!AY107</f>
        <v>0</v>
      </c>
      <c r="K105" s="95">
        <f>一覧!AZ107</f>
        <v>0</v>
      </c>
      <c r="L105" s="67" t="str">
        <f>一覧!BA107&amp;一覧!BB107</f>
        <v/>
      </c>
      <c r="M105" s="95">
        <f>一覧!BD107</f>
        <v>0</v>
      </c>
      <c r="N105" s="25">
        <f>一覧!BE107</f>
        <v>0</v>
      </c>
      <c r="O105" s="95">
        <f>一覧!BH107</f>
        <v>0</v>
      </c>
      <c r="P105" s="47" t="str">
        <f>IF(COUNTIF($I$4:I105,I105)&gt;1,"重複","")</f>
        <v>重複</v>
      </c>
      <c r="T105" s="51">
        <f>IF(OR(S105=1,S105=2),一覧!BE107,)</f>
        <v>0</v>
      </c>
    </row>
    <row r="106" spans="1:20" ht="22.5" customHeight="1" x14ac:dyDescent="0.15">
      <c r="A106" s="195">
        <f>一覧!H108</f>
        <v>0</v>
      </c>
      <c r="B106" s="8">
        <f>一覧!I108</f>
        <v>0</v>
      </c>
      <c r="C106" s="37">
        <f>一覧!J108</f>
        <v>0</v>
      </c>
      <c r="D106" s="16">
        <f>一覧!L108</f>
        <v>0</v>
      </c>
      <c r="E106" s="8">
        <f>一覧!R108</f>
        <v>0</v>
      </c>
      <c r="F106" s="7">
        <f>一覧!S108</f>
        <v>0</v>
      </c>
      <c r="G106" s="7">
        <f>一覧!O108</f>
        <v>0</v>
      </c>
      <c r="H106" s="204" t="str">
        <f>一覧!U108</f>
        <v/>
      </c>
      <c r="I106" s="95">
        <f>一覧!W108</f>
        <v>0</v>
      </c>
      <c r="J106" s="95">
        <f>一覧!AY108</f>
        <v>0</v>
      </c>
      <c r="K106" s="95">
        <f>一覧!AZ108</f>
        <v>0</v>
      </c>
      <c r="L106" s="67" t="str">
        <f>一覧!BA108&amp;一覧!BB108</f>
        <v/>
      </c>
      <c r="M106" s="95">
        <f>一覧!BD108</f>
        <v>0</v>
      </c>
      <c r="N106" s="25">
        <f>一覧!BE108</f>
        <v>0</v>
      </c>
      <c r="O106" s="95">
        <f>一覧!BH108</f>
        <v>0</v>
      </c>
      <c r="P106" s="47" t="str">
        <f>IF(COUNTIF($I$4:I106,I106)&gt;1,"重複","")</f>
        <v>重複</v>
      </c>
      <c r="T106" s="51">
        <f>IF(OR(S106=1,S106=2),一覧!BE108,)</f>
        <v>0</v>
      </c>
    </row>
    <row r="107" spans="1:20" ht="22.5" customHeight="1" x14ac:dyDescent="0.15">
      <c r="A107" s="195">
        <f>一覧!H109</f>
        <v>0</v>
      </c>
      <c r="B107" s="8">
        <f>一覧!I109</f>
        <v>0</v>
      </c>
      <c r="C107" s="37">
        <f>一覧!J109</f>
        <v>0</v>
      </c>
      <c r="D107" s="16">
        <f>一覧!L109</f>
        <v>0</v>
      </c>
      <c r="E107" s="8">
        <f>一覧!R109</f>
        <v>0</v>
      </c>
      <c r="F107" s="7">
        <f>一覧!S109</f>
        <v>0</v>
      </c>
      <c r="G107" s="7">
        <f>一覧!O109</f>
        <v>0</v>
      </c>
      <c r="H107" s="204" t="str">
        <f>一覧!U109</f>
        <v/>
      </c>
      <c r="I107" s="95">
        <f>一覧!W109</f>
        <v>0</v>
      </c>
      <c r="J107" s="95">
        <f>一覧!AY109</f>
        <v>0</v>
      </c>
      <c r="K107" s="95">
        <f>一覧!AZ109</f>
        <v>0</v>
      </c>
      <c r="L107" s="67" t="str">
        <f>一覧!BA109&amp;一覧!BB109</f>
        <v/>
      </c>
      <c r="M107" s="95">
        <f>一覧!BD109</f>
        <v>0</v>
      </c>
      <c r="N107" s="25">
        <f>一覧!BE109</f>
        <v>0</v>
      </c>
      <c r="O107" s="95">
        <f>一覧!BH109</f>
        <v>0</v>
      </c>
      <c r="P107" s="47" t="str">
        <f>IF(COUNTIF($I$4:I107,I107)&gt;1,"重複","")</f>
        <v>重複</v>
      </c>
      <c r="T107" s="51">
        <f>IF(OR(S107=1,S107=2),一覧!BE109,)</f>
        <v>0</v>
      </c>
    </row>
    <row r="108" spans="1:20" ht="22.5" customHeight="1" x14ac:dyDescent="0.15">
      <c r="A108" s="195">
        <f>一覧!H110</f>
        <v>0</v>
      </c>
      <c r="B108" s="8">
        <f>一覧!I110</f>
        <v>0</v>
      </c>
      <c r="C108" s="37">
        <f>一覧!J110</f>
        <v>0</v>
      </c>
      <c r="D108" s="16">
        <f>一覧!L110</f>
        <v>0</v>
      </c>
      <c r="E108" s="8">
        <f>一覧!R110</f>
        <v>0</v>
      </c>
      <c r="F108" s="7">
        <f>一覧!S110</f>
        <v>0</v>
      </c>
      <c r="G108" s="7">
        <f>一覧!O110</f>
        <v>0</v>
      </c>
      <c r="H108" s="204" t="str">
        <f>一覧!U110</f>
        <v/>
      </c>
      <c r="I108" s="95">
        <f>一覧!W110</f>
        <v>0</v>
      </c>
      <c r="J108" s="95">
        <f>一覧!AY110</f>
        <v>0</v>
      </c>
      <c r="K108" s="95">
        <f>一覧!AZ110</f>
        <v>0</v>
      </c>
      <c r="L108" s="67" t="str">
        <f>一覧!BA110&amp;一覧!BB110</f>
        <v/>
      </c>
      <c r="M108" s="95">
        <f>一覧!BD110</f>
        <v>0</v>
      </c>
      <c r="N108" s="25">
        <f>一覧!BE110</f>
        <v>0</v>
      </c>
      <c r="O108" s="95">
        <f>一覧!BH110</f>
        <v>0</v>
      </c>
      <c r="P108" s="47" t="str">
        <f>IF(COUNTIF($I$4:I108,I108)&gt;1,"重複","")</f>
        <v>重複</v>
      </c>
      <c r="T108" s="51">
        <f>IF(OR(S108=1,S108=2),一覧!BE110,)</f>
        <v>0</v>
      </c>
    </row>
    <row r="109" spans="1:20" ht="22.5" customHeight="1" x14ac:dyDescent="0.15">
      <c r="A109" s="195">
        <f>一覧!H111</f>
        <v>0</v>
      </c>
      <c r="B109" s="8">
        <f>一覧!I111</f>
        <v>0</v>
      </c>
      <c r="C109" s="37">
        <f>一覧!J111</f>
        <v>0</v>
      </c>
      <c r="D109" s="16">
        <f>一覧!L111</f>
        <v>0</v>
      </c>
      <c r="E109" s="8">
        <f>一覧!R111</f>
        <v>0</v>
      </c>
      <c r="F109" s="7">
        <f>一覧!S111</f>
        <v>0</v>
      </c>
      <c r="G109" s="7">
        <f>一覧!O111</f>
        <v>0</v>
      </c>
      <c r="H109" s="204" t="str">
        <f>一覧!U111</f>
        <v/>
      </c>
      <c r="I109" s="95">
        <f>一覧!W111</f>
        <v>0</v>
      </c>
      <c r="J109" s="95">
        <f>一覧!AY111</f>
        <v>0</v>
      </c>
      <c r="K109" s="95">
        <f>一覧!AZ111</f>
        <v>0</v>
      </c>
      <c r="L109" s="67" t="str">
        <f>一覧!BA111&amp;一覧!BB111</f>
        <v/>
      </c>
      <c r="M109" s="95">
        <f>一覧!BD111</f>
        <v>0</v>
      </c>
      <c r="N109" s="25">
        <f>一覧!BE111</f>
        <v>0</v>
      </c>
      <c r="O109" s="95">
        <f>一覧!BH111</f>
        <v>0</v>
      </c>
      <c r="P109" s="47" t="str">
        <f>IF(COUNTIF($I$4:I109,I109)&gt;1,"重複","")</f>
        <v>重複</v>
      </c>
      <c r="T109" s="51">
        <f>IF(OR(S109=1,S109=2),一覧!BE111,)</f>
        <v>0</v>
      </c>
    </row>
    <row r="110" spans="1:20" ht="22.5" customHeight="1" x14ac:dyDescent="0.15">
      <c r="A110" s="195">
        <f>一覧!H112</f>
        <v>0</v>
      </c>
      <c r="B110" s="8">
        <f>一覧!I112</f>
        <v>0</v>
      </c>
      <c r="C110" s="37">
        <f>一覧!J112</f>
        <v>0</v>
      </c>
      <c r="D110" s="16">
        <f>一覧!L112</f>
        <v>0</v>
      </c>
      <c r="E110" s="8">
        <f>一覧!R112</f>
        <v>0</v>
      </c>
      <c r="F110" s="7">
        <f>一覧!S112</f>
        <v>0</v>
      </c>
      <c r="G110" s="7">
        <f>一覧!O112</f>
        <v>0</v>
      </c>
      <c r="H110" s="204" t="str">
        <f>一覧!U112</f>
        <v/>
      </c>
      <c r="I110" s="95">
        <f>一覧!W112</f>
        <v>0</v>
      </c>
      <c r="J110" s="95">
        <f>一覧!AY112</f>
        <v>0</v>
      </c>
      <c r="K110" s="95">
        <f>一覧!AZ112</f>
        <v>0</v>
      </c>
      <c r="L110" s="67" t="str">
        <f>一覧!BA112&amp;一覧!BB112</f>
        <v/>
      </c>
      <c r="M110" s="95">
        <f>一覧!BD112</f>
        <v>0</v>
      </c>
      <c r="N110" s="25">
        <f>一覧!BE112</f>
        <v>0</v>
      </c>
      <c r="O110" s="95">
        <f>一覧!BH112</f>
        <v>0</v>
      </c>
      <c r="P110" s="47" t="str">
        <f>IF(COUNTIF($I$4:I110,I110)&gt;1,"重複","")</f>
        <v>重複</v>
      </c>
      <c r="T110" s="51">
        <f>IF(OR(S110=1,S110=2),一覧!BE112,)</f>
        <v>0</v>
      </c>
    </row>
    <row r="111" spans="1:20" ht="22.5" customHeight="1" x14ac:dyDescent="0.15">
      <c r="A111" s="195">
        <f>一覧!H113</f>
        <v>0</v>
      </c>
      <c r="B111" s="8">
        <f>一覧!I113</f>
        <v>0</v>
      </c>
      <c r="C111" s="37">
        <f>一覧!J113</f>
        <v>0</v>
      </c>
      <c r="D111" s="16">
        <f>一覧!L113</f>
        <v>0</v>
      </c>
      <c r="E111" s="8">
        <f>一覧!R113</f>
        <v>0</v>
      </c>
      <c r="F111" s="7">
        <f>一覧!S113</f>
        <v>0</v>
      </c>
      <c r="G111" s="7">
        <f>一覧!O113</f>
        <v>0</v>
      </c>
      <c r="H111" s="204" t="str">
        <f>一覧!U113</f>
        <v/>
      </c>
      <c r="I111" s="95">
        <f>一覧!W113</f>
        <v>0</v>
      </c>
      <c r="J111" s="95">
        <f>一覧!AY113</f>
        <v>0</v>
      </c>
      <c r="K111" s="95">
        <f>一覧!AZ113</f>
        <v>0</v>
      </c>
      <c r="L111" s="67" t="str">
        <f>一覧!BA113&amp;一覧!BB113</f>
        <v/>
      </c>
      <c r="M111" s="95">
        <f>一覧!BD113</f>
        <v>0</v>
      </c>
      <c r="N111" s="25">
        <f>一覧!BE113</f>
        <v>0</v>
      </c>
      <c r="O111" s="95">
        <f>一覧!BH113</f>
        <v>0</v>
      </c>
      <c r="P111" s="47" t="str">
        <f>IF(COUNTIF($I$4:I111,I111)&gt;1,"重複","")</f>
        <v>重複</v>
      </c>
      <c r="T111" s="51">
        <f>IF(OR(S111=1,S111=2),一覧!BE113,)</f>
        <v>0</v>
      </c>
    </row>
    <row r="112" spans="1:20" ht="22.5" customHeight="1" x14ac:dyDescent="0.15">
      <c r="A112" s="195">
        <f>一覧!H114</f>
        <v>0</v>
      </c>
      <c r="B112" s="8">
        <f>一覧!I114</f>
        <v>0</v>
      </c>
      <c r="C112" s="37">
        <f>一覧!J114</f>
        <v>0</v>
      </c>
      <c r="D112" s="16">
        <f>一覧!L114</f>
        <v>0</v>
      </c>
      <c r="E112" s="8">
        <f>一覧!R114</f>
        <v>0</v>
      </c>
      <c r="F112" s="7">
        <f>一覧!S114</f>
        <v>0</v>
      </c>
      <c r="G112" s="7">
        <f>一覧!O114</f>
        <v>0</v>
      </c>
      <c r="H112" s="204" t="str">
        <f>一覧!U114</f>
        <v/>
      </c>
      <c r="I112" s="95">
        <f>一覧!W114</f>
        <v>0</v>
      </c>
      <c r="J112" s="95">
        <f>一覧!AY114</f>
        <v>0</v>
      </c>
      <c r="K112" s="95">
        <f>一覧!AZ114</f>
        <v>0</v>
      </c>
      <c r="L112" s="67" t="str">
        <f>一覧!BA114&amp;一覧!BB114</f>
        <v/>
      </c>
      <c r="M112" s="95">
        <f>一覧!BD114</f>
        <v>0</v>
      </c>
      <c r="N112" s="25">
        <f>一覧!BE114</f>
        <v>0</v>
      </c>
      <c r="O112" s="95">
        <f>一覧!BH114</f>
        <v>0</v>
      </c>
      <c r="P112" s="47" t="str">
        <f>IF(COUNTIF($I$4:I112,I112)&gt;1,"重複","")</f>
        <v>重複</v>
      </c>
      <c r="T112" s="51">
        <f>IF(OR(S112=1,S112=2),一覧!BE114,)</f>
        <v>0</v>
      </c>
    </row>
    <row r="113" spans="1:20" ht="22.5" customHeight="1" x14ac:dyDescent="0.15">
      <c r="A113" s="195">
        <f>一覧!H115</f>
        <v>0</v>
      </c>
      <c r="B113" s="8">
        <f>一覧!I115</f>
        <v>0</v>
      </c>
      <c r="C113" s="37">
        <f>一覧!J115</f>
        <v>0</v>
      </c>
      <c r="D113" s="16">
        <f>一覧!L115</f>
        <v>0</v>
      </c>
      <c r="E113" s="8">
        <f>一覧!R115</f>
        <v>0</v>
      </c>
      <c r="F113" s="7">
        <f>一覧!S115</f>
        <v>0</v>
      </c>
      <c r="G113" s="7">
        <f>一覧!O115</f>
        <v>0</v>
      </c>
      <c r="H113" s="204" t="str">
        <f>一覧!U115</f>
        <v/>
      </c>
      <c r="I113" s="95">
        <f>一覧!W115</f>
        <v>0</v>
      </c>
      <c r="J113" s="95">
        <f>一覧!AY115</f>
        <v>0</v>
      </c>
      <c r="K113" s="95">
        <f>一覧!AZ115</f>
        <v>0</v>
      </c>
      <c r="L113" s="67" t="str">
        <f>一覧!BA115&amp;一覧!BB115</f>
        <v/>
      </c>
      <c r="M113" s="95">
        <f>一覧!BD115</f>
        <v>0</v>
      </c>
      <c r="N113" s="25">
        <f>一覧!BE115</f>
        <v>0</v>
      </c>
      <c r="O113" s="95">
        <f>一覧!BH115</f>
        <v>0</v>
      </c>
      <c r="P113" s="47" t="str">
        <f>IF(COUNTIF($I$4:I113,I113)&gt;1,"重複","")</f>
        <v>重複</v>
      </c>
      <c r="T113" s="51">
        <f>IF(OR(S113=1,S113=2),一覧!BE115,)</f>
        <v>0</v>
      </c>
    </row>
    <row r="114" spans="1:20" ht="22.5" customHeight="1" x14ac:dyDescent="0.15">
      <c r="A114" s="195">
        <f>一覧!H116</f>
        <v>0</v>
      </c>
      <c r="B114" s="8">
        <f>一覧!I116</f>
        <v>0</v>
      </c>
      <c r="C114" s="37">
        <f>一覧!J116</f>
        <v>0</v>
      </c>
      <c r="D114" s="16">
        <f>一覧!L116</f>
        <v>0</v>
      </c>
      <c r="E114" s="8">
        <f>一覧!R116</f>
        <v>0</v>
      </c>
      <c r="F114" s="7">
        <f>一覧!S116</f>
        <v>0</v>
      </c>
      <c r="G114" s="7">
        <f>一覧!O116</f>
        <v>0</v>
      </c>
      <c r="H114" s="204" t="str">
        <f>一覧!U116</f>
        <v/>
      </c>
      <c r="I114" s="95">
        <f>一覧!W116</f>
        <v>0</v>
      </c>
      <c r="J114" s="95">
        <f>一覧!AY116</f>
        <v>0</v>
      </c>
      <c r="K114" s="95">
        <f>一覧!AZ116</f>
        <v>0</v>
      </c>
      <c r="L114" s="67" t="str">
        <f>一覧!BA116&amp;一覧!BB116</f>
        <v/>
      </c>
      <c r="M114" s="95">
        <f>一覧!BD116</f>
        <v>0</v>
      </c>
      <c r="N114" s="25">
        <f>一覧!BE116</f>
        <v>0</v>
      </c>
      <c r="O114" s="95">
        <f>一覧!BH116</f>
        <v>0</v>
      </c>
      <c r="P114" s="47" t="str">
        <f>IF(COUNTIF($I$4:I114,I114)&gt;1,"重複","")</f>
        <v>重複</v>
      </c>
      <c r="T114" s="51">
        <f>IF(OR(S114=1,S114=2),一覧!BE116,)</f>
        <v>0</v>
      </c>
    </row>
    <row r="115" spans="1:20" ht="22.5" customHeight="1" x14ac:dyDescent="0.15">
      <c r="A115" s="195">
        <f>一覧!H117</f>
        <v>0</v>
      </c>
      <c r="B115" s="8">
        <f>一覧!I117</f>
        <v>0</v>
      </c>
      <c r="C115" s="37">
        <f>一覧!J117</f>
        <v>0</v>
      </c>
      <c r="D115" s="16">
        <f>一覧!L117</f>
        <v>0</v>
      </c>
      <c r="E115" s="8">
        <f>一覧!R117</f>
        <v>0</v>
      </c>
      <c r="F115" s="7">
        <f>一覧!S117</f>
        <v>0</v>
      </c>
      <c r="G115" s="7">
        <f>一覧!O117</f>
        <v>0</v>
      </c>
      <c r="H115" s="204" t="str">
        <f>一覧!U117</f>
        <v/>
      </c>
      <c r="I115" s="95">
        <f>一覧!W117</f>
        <v>0</v>
      </c>
      <c r="J115" s="95">
        <f>一覧!AY117</f>
        <v>0</v>
      </c>
      <c r="K115" s="95">
        <f>一覧!AZ117</f>
        <v>0</v>
      </c>
      <c r="L115" s="67" t="str">
        <f>一覧!BA117&amp;一覧!BB117</f>
        <v/>
      </c>
      <c r="M115" s="95">
        <f>一覧!BD117</f>
        <v>0</v>
      </c>
      <c r="N115" s="25">
        <f>一覧!BE117</f>
        <v>0</v>
      </c>
      <c r="O115" s="95">
        <f>一覧!BH117</f>
        <v>0</v>
      </c>
      <c r="P115" s="47" t="str">
        <f>IF(COUNTIF($I$4:I115,I115)&gt;1,"重複","")</f>
        <v>重複</v>
      </c>
      <c r="T115" s="51">
        <f>IF(OR(S115=1,S115=2),一覧!BE117,)</f>
        <v>0</v>
      </c>
    </row>
    <row r="116" spans="1:20" ht="22.5" customHeight="1" x14ac:dyDescent="0.15">
      <c r="A116" s="195">
        <f>一覧!H118</f>
        <v>0</v>
      </c>
      <c r="B116" s="8">
        <f>一覧!I118</f>
        <v>0</v>
      </c>
      <c r="C116" s="37">
        <f>一覧!J118</f>
        <v>0</v>
      </c>
      <c r="D116" s="16">
        <f>一覧!L118</f>
        <v>0</v>
      </c>
      <c r="E116" s="8">
        <f>一覧!R118</f>
        <v>0</v>
      </c>
      <c r="F116" s="7">
        <f>一覧!S118</f>
        <v>0</v>
      </c>
      <c r="G116" s="7">
        <f>一覧!O118</f>
        <v>0</v>
      </c>
      <c r="H116" s="204" t="str">
        <f>一覧!U118</f>
        <v/>
      </c>
      <c r="I116" s="95">
        <f>一覧!W118</f>
        <v>0</v>
      </c>
      <c r="J116" s="95">
        <f>一覧!AY118</f>
        <v>0</v>
      </c>
      <c r="K116" s="95">
        <f>一覧!AZ118</f>
        <v>0</v>
      </c>
      <c r="L116" s="67" t="str">
        <f>一覧!BA118&amp;一覧!BB118</f>
        <v/>
      </c>
      <c r="M116" s="95">
        <f>一覧!BD118</f>
        <v>0</v>
      </c>
      <c r="N116" s="25">
        <f>一覧!BE118</f>
        <v>0</v>
      </c>
      <c r="O116" s="95">
        <f>一覧!BH118</f>
        <v>0</v>
      </c>
      <c r="P116" s="47" t="str">
        <f>IF(COUNTIF($I$4:I116,I116)&gt;1,"重複","")</f>
        <v>重複</v>
      </c>
      <c r="T116" s="51">
        <f>IF(OR(S116=1,S116=2),一覧!BE118,)</f>
        <v>0</v>
      </c>
    </row>
    <row r="117" spans="1:20" ht="22.5" customHeight="1" x14ac:dyDescent="0.15">
      <c r="A117" s="195">
        <f>一覧!H119</f>
        <v>0</v>
      </c>
      <c r="B117" s="8">
        <f>一覧!I119</f>
        <v>0</v>
      </c>
      <c r="C117" s="37">
        <f>一覧!J119</f>
        <v>0</v>
      </c>
      <c r="D117" s="16">
        <f>一覧!L119</f>
        <v>0</v>
      </c>
      <c r="E117" s="8">
        <f>一覧!R119</f>
        <v>0</v>
      </c>
      <c r="F117" s="7">
        <f>一覧!S119</f>
        <v>0</v>
      </c>
      <c r="G117" s="7">
        <f>一覧!O119</f>
        <v>0</v>
      </c>
      <c r="H117" s="204" t="str">
        <f>一覧!U119</f>
        <v/>
      </c>
      <c r="I117" s="95">
        <f>一覧!W119</f>
        <v>0</v>
      </c>
      <c r="J117" s="95">
        <f>一覧!AY119</f>
        <v>0</v>
      </c>
      <c r="K117" s="95">
        <f>一覧!AZ119</f>
        <v>0</v>
      </c>
      <c r="L117" s="67" t="str">
        <f>一覧!BA119&amp;一覧!BB119</f>
        <v/>
      </c>
      <c r="M117" s="95">
        <f>一覧!BD119</f>
        <v>0</v>
      </c>
      <c r="N117" s="25">
        <f>一覧!BE119</f>
        <v>0</v>
      </c>
      <c r="O117" s="95">
        <f>一覧!BH119</f>
        <v>0</v>
      </c>
      <c r="P117" s="47" t="str">
        <f>IF(COUNTIF($I$4:I117,I117)&gt;1,"重複","")</f>
        <v>重複</v>
      </c>
      <c r="T117" s="51">
        <f>IF(OR(S117=1,S117=2),一覧!BE119,)</f>
        <v>0</v>
      </c>
    </row>
    <row r="118" spans="1:20" ht="22.5" customHeight="1" x14ac:dyDescent="0.15">
      <c r="A118" s="195">
        <f>一覧!H120</f>
        <v>0</v>
      </c>
      <c r="B118" s="8">
        <f>一覧!I120</f>
        <v>0</v>
      </c>
      <c r="C118" s="37">
        <f>一覧!J120</f>
        <v>0</v>
      </c>
      <c r="D118" s="16">
        <f>一覧!L120</f>
        <v>0</v>
      </c>
      <c r="E118" s="8">
        <f>一覧!R120</f>
        <v>0</v>
      </c>
      <c r="F118" s="7">
        <f>一覧!S120</f>
        <v>0</v>
      </c>
      <c r="G118" s="7">
        <f>一覧!O120</f>
        <v>0</v>
      </c>
      <c r="H118" s="204" t="str">
        <f>一覧!U120</f>
        <v/>
      </c>
      <c r="I118" s="95">
        <f>一覧!W120</f>
        <v>0</v>
      </c>
      <c r="J118" s="95">
        <f>一覧!AY120</f>
        <v>0</v>
      </c>
      <c r="K118" s="95">
        <f>一覧!AZ120</f>
        <v>0</v>
      </c>
      <c r="L118" s="67" t="str">
        <f>一覧!BA120&amp;一覧!BB120</f>
        <v/>
      </c>
      <c r="M118" s="95">
        <f>一覧!BD120</f>
        <v>0</v>
      </c>
      <c r="N118" s="25">
        <f>一覧!BE120</f>
        <v>0</v>
      </c>
      <c r="O118" s="95">
        <f>一覧!BH120</f>
        <v>0</v>
      </c>
      <c r="P118" s="47" t="str">
        <f>IF(COUNTIF($I$4:I118,I118)&gt;1,"重複","")</f>
        <v>重複</v>
      </c>
      <c r="T118" s="51">
        <f>IF(OR(S118=1,S118=2),一覧!BE120,)</f>
        <v>0</v>
      </c>
    </row>
    <row r="119" spans="1:20" ht="22.5" customHeight="1" x14ac:dyDescent="0.15">
      <c r="A119" s="195">
        <f>一覧!H121</f>
        <v>0</v>
      </c>
      <c r="B119" s="8">
        <f>一覧!I121</f>
        <v>0</v>
      </c>
      <c r="C119" s="37">
        <f>一覧!J121</f>
        <v>0</v>
      </c>
      <c r="D119" s="16">
        <f>一覧!L121</f>
        <v>0</v>
      </c>
      <c r="E119" s="8">
        <f>一覧!R121</f>
        <v>0</v>
      </c>
      <c r="F119" s="7">
        <f>一覧!S121</f>
        <v>0</v>
      </c>
      <c r="G119" s="7">
        <f>一覧!O121</f>
        <v>0</v>
      </c>
      <c r="H119" s="204" t="str">
        <f>一覧!U121</f>
        <v/>
      </c>
      <c r="I119" s="95">
        <f>一覧!W121</f>
        <v>0</v>
      </c>
      <c r="J119" s="95">
        <f>一覧!AY121</f>
        <v>0</v>
      </c>
      <c r="K119" s="95">
        <f>一覧!AZ121</f>
        <v>0</v>
      </c>
      <c r="L119" s="67" t="str">
        <f>一覧!BA121&amp;一覧!BB121</f>
        <v/>
      </c>
      <c r="M119" s="95">
        <f>一覧!BD121</f>
        <v>0</v>
      </c>
      <c r="N119" s="25">
        <f>一覧!BE121</f>
        <v>0</v>
      </c>
      <c r="O119" s="95">
        <f>一覧!BH121</f>
        <v>0</v>
      </c>
      <c r="P119" s="47" t="str">
        <f>IF(COUNTIF($I$4:I119,I119)&gt;1,"重複","")</f>
        <v>重複</v>
      </c>
      <c r="T119" s="51">
        <f>IF(OR(S119=1,S119=2),一覧!BE121,)</f>
        <v>0</v>
      </c>
    </row>
    <row r="120" spans="1:20" ht="22.5" customHeight="1" x14ac:dyDescent="0.15">
      <c r="A120" s="195">
        <f>一覧!H122</f>
        <v>0</v>
      </c>
      <c r="B120" s="8">
        <f>一覧!I122</f>
        <v>0</v>
      </c>
      <c r="C120" s="37">
        <f>一覧!J122</f>
        <v>0</v>
      </c>
      <c r="D120" s="16">
        <f>一覧!L122</f>
        <v>0</v>
      </c>
      <c r="E120" s="8">
        <f>一覧!R122</f>
        <v>0</v>
      </c>
      <c r="F120" s="7">
        <f>一覧!S122</f>
        <v>0</v>
      </c>
      <c r="G120" s="7">
        <f>一覧!O122</f>
        <v>0</v>
      </c>
      <c r="H120" s="204" t="str">
        <f>一覧!U122</f>
        <v/>
      </c>
      <c r="I120" s="95">
        <f>一覧!W122</f>
        <v>0</v>
      </c>
      <c r="J120" s="95">
        <f>一覧!AY122</f>
        <v>0</v>
      </c>
      <c r="K120" s="95">
        <f>一覧!AZ122</f>
        <v>0</v>
      </c>
      <c r="L120" s="67" t="str">
        <f>一覧!BA122&amp;一覧!BB122</f>
        <v/>
      </c>
      <c r="M120" s="95">
        <f>一覧!BD122</f>
        <v>0</v>
      </c>
      <c r="N120" s="25">
        <f>一覧!BE122</f>
        <v>0</v>
      </c>
      <c r="O120" s="95">
        <f>一覧!BH122</f>
        <v>0</v>
      </c>
      <c r="P120" s="47" t="str">
        <f>IF(COUNTIF($I$4:I120,I120)&gt;1,"重複","")</f>
        <v>重複</v>
      </c>
      <c r="T120" s="51">
        <f>IF(OR(S120=1,S120=2),一覧!BE122,)</f>
        <v>0</v>
      </c>
    </row>
    <row r="121" spans="1:20" ht="22.5" customHeight="1" x14ac:dyDescent="0.15">
      <c r="A121" s="195">
        <f>一覧!H123</f>
        <v>0</v>
      </c>
      <c r="B121" s="8">
        <f>一覧!I123</f>
        <v>0</v>
      </c>
      <c r="C121" s="37">
        <f>一覧!J123</f>
        <v>0</v>
      </c>
      <c r="D121" s="16">
        <f>一覧!L123</f>
        <v>0</v>
      </c>
      <c r="E121" s="8">
        <f>一覧!R123</f>
        <v>0</v>
      </c>
      <c r="F121" s="7">
        <f>一覧!S123</f>
        <v>0</v>
      </c>
      <c r="G121" s="7">
        <f>一覧!O123</f>
        <v>0</v>
      </c>
      <c r="H121" s="204" t="str">
        <f>一覧!U123</f>
        <v/>
      </c>
      <c r="I121" s="95">
        <f>一覧!W123</f>
        <v>0</v>
      </c>
      <c r="J121" s="95">
        <f>一覧!AY123</f>
        <v>0</v>
      </c>
      <c r="K121" s="95">
        <f>一覧!AZ123</f>
        <v>0</v>
      </c>
      <c r="L121" s="67" t="str">
        <f>一覧!BA123&amp;一覧!BB123</f>
        <v/>
      </c>
      <c r="M121" s="95">
        <f>一覧!BD123</f>
        <v>0</v>
      </c>
      <c r="N121" s="25">
        <f>一覧!BE123</f>
        <v>0</v>
      </c>
      <c r="O121" s="95">
        <f>一覧!BH123</f>
        <v>0</v>
      </c>
      <c r="P121" s="47" t="str">
        <f>IF(COUNTIF($I$4:I121,I121)&gt;1,"重複","")</f>
        <v>重複</v>
      </c>
      <c r="T121" s="51">
        <f>IF(OR(S121=1,S121=2),一覧!BE123,)</f>
        <v>0</v>
      </c>
    </row>
    <row r="122" spans="1:20" ht="22.5" customHeight="1" x14ac:dyDescent="0.15">
      <c r="A122" s="195">
        <f>一覧!H124</f>
        <v>0</v>
      </c>
      <c r="B122" s="8">
        <f>一覧!I124</f>
        <v>0</v>
      </c>
      <c r="C122" s="37">
        <f>一覧!J124</f>
        <v>0</v>
      </c>
      <c r="D122" s="16">
        <f>一覧!L124</f>
        <v>0</v>
      </c>
      <c r="E122" s="8">
        <f>一覧!R124</f>
        <v>0</v>
      </c>
      <c r="F122" s="7">
        <f>一覧!S124</f>
        <v>0</v>
      </c>
      <c r="G122" s="7">
        <f>一覧!O124</f>
        <v>0</v>
      </c>
      <c r="H122" s="204" t="str">
        <f>一覧!U124</f>
        <v/>
      </c>
      <c r="I122" s="95">
        <f>一覧!W124</f>
        <v>0</v>
      </c>
      <c r="J122" s="95">
        <f>一覧!AY124</f>
        <v>0</v>
      </c>
      <c r="K122" s="95">
        <f>一覧!AZ124</f>
        <v>0</v>
      </c>
      <c r="L122" s="67" t="str">
        <f>一覧!BA124&amp;一覧!BB124</f>
        <v/>
      </c>
      <c r="M122" s="95">
        <f>一覧!BD124</f>
        <v>0</v>
      </c>
      <c r="N122" s="25">
        <f>一覧!BE124</f>
        <v>0</v>
      </c>
      <c r="O122" s="95">
        <f>一覧!BH124</f>
        <v>0</v>
      </c>
      <c r="P122" s="47" t="str">
        <f>IF(COUNTIF($I$4:I122,I122)&gt;1,"重複","")</f>
        <v>重複</v>
      </c>
      <c r="T122" s="51">
        <f>IF(OR(S122=1,S122=2),一覧!BE124,)</f>
        <v>0</v>
      </c>
    </row>
    <row r="123" spans="1:20" ht="22.5" customHeight="1" x14ac:dyDescent="0.15">
      <c r="A123" s="195">
        <f>一覧!H125</f>
        <v>0</v>
      </c>
      <c r="B123" s="8">
        <f>一覧!I125</f>
        <v>0</v>
      </c>
      <c r="C123" s="37">
        <f>一覧!J125</f>
        <v>0</v>
      </c>
      <c r="D123" s="16">
        <f>一覧!L125</f>
        <v>0</v>
      </c>
      <c r="E123" s="8">
        <f>一覧!R125</f>
        <v>0</v>
      </c>
      <c r="F123" s="7">
        <f>一覧!S125</f>
        <v>0</v>
      </c>
      <c r="G123" s="7">
        <f>一覧!O125</f>
        <v>0</v>
      </c>
      <c r="H123" s="204" t="str">
        <f>一覧!U125</f>
        <v/>
      </c>
      <c r="I123" s="95">
        <f>一覧!W125</f>
        <v>0</v>
      </c>
      <c r="J123" s="95">
        <f>一覧!AY125</f>
        <v>0</v>
      </c>
      <c r="K123" s="95">
        <f>一覧!AZ125</f>
        <v>0</v>
      </c>
      <c r="L123" s="67" t="str">
        <f>一覧!BA125&amp;一覧!BB125</f>
        <v/>
      </c>
      <c r="M123" s="95">
        <f>一覧!BD125</f>
        <v>0</v>
      </c>
      <c r="N123" s="25">
        <f>一覧!BE125</f>
        <v>0</v>
      </c>
      <c r="O123" s="95">
        <f>一覧!BH125</f>
        <v>0</v>
      </c>
      <c r="P123" s="47" t="str">
        <f>IF(COUNTIF($I$4:I123,I123)&gt;1,"重複","")</f>
        <v>重複</v>
      </c>
      <c r="T123" s="51">
        <f>IF(OR(S123=1,S123=2),一覧!BE125,)</f>
        <v>0</v>
      </c>
    </row>
    <row r="124" spans="1:20" ht="22.5" customHeight="1" x14ac:dyDescent="0.15">
      <c r="A124" s="195">
        <f>一覧!H126</f>
        <v>0</v>
      </c>
      <c r="B124" s="8">
        <f>一覧!I126</f>
        <v>0</v>
      </c>
      <c r="C124" s="37">
        <f>一覧!J126</f>
        <v>0</v>
      </c>
      <c r="D124" s="16">
        <f>一覧!L126</f>
        <v>0</v>
      </c>
      <c r="E124" s="8">
        <f>一覧!R126</f>
        <v>0</v>
      </c>
      <c r="F124" s="7">
        <f>一覧!S126</f>
        <v>0</v>
      </c>
      <c r="G124" s="7">
        <f>一覧!O126</f>
        <v>0</v>
      </c>
      <c r="H124" s="204" t="str">
        <f>一覧!U126</f>
        <v/>
      </c>
      <c r="I124" s="95">
        <f>一覧!W126</f>
        <v>0</v>
      </c>
      <c r="J124" s="95">
        <f>一覧!AY126</f>
        <v>0</v>
      </c>
      <c r="K124" s="95">
        <f>一覧!AZ126</f>
        <v>0</v>
      </c>
      <c r="L124" s="67" t="str">
        <f>一覧!BA126&amp;一覧!BB126</f>
        <v/>
      </c>
      <c r="M124" s="95">
        <f>一覧!BD126</f>
        <v>0</v>
      </c>
      <c r="N124" s="25">
        <f>一覧!BE126</f>
        <v>0</v>
      </c>
      <c r="O124" s="95">
        <f>一覧!BH126</f>
        <v>0</v>
      </c>
      <c r="P124" s="47" t="str">
        <f>IF(COUNTIF($I$4:I124,I124)&gt;1,"重複","")</f>
        <v>重複</v>
      </c>
      <c r="T124" s="51">
        <f>IF(OR(S124=1,S124=2),一覧!BE126,)</f>
        <v>0</v>
      </c>
    </row>
    <row r="125" spans="1:20" ht="22.5" customHeight="1" x14ac:dyDescent="0.15">
      <c r="A125" s="195">
        <f>一覧!H127</f>
        <v>0</v>
      </c>
      <c r="B125" s="8">
        <f>一覧!I127</f>
        <v>0</v>
      </c>
      <c r="C125" s="37">
        <f>一覧!J127</f>
        <v>0</v>
      </c>
      <c r="D125" s="16">
        <f>一覧!L127</f>
        <v>0</v>
      </c>
      <c r="E125" s="8">
        <f>一覧!R127</f>
        <v>0</v>
      </c>
      <c r="F125" s="7">
        <f>一覧!S127</f>
        <v>0</v>
      </c>
      <c r="G125" s="7">
        <f>一覧!O127</f>
        <v>0</v>
      </c>
      <c r="H125" s="204" t="str">
        <f>一覧!U127</f>
        <v/>
      </c>
      <c r="I125" s="95">
        <f>一覧!W127</f>
        <v>0</v>
      </c>
      <c r="J125" s="95">
        <f>一覧!AY127</f>
        <v>0</v>
      </c>
      <c r="K125" s="95">
        <f>一覧!AZ127</f>
        <v>0</v>
      </c>
      <c r="L125" s="67" t="str">
        <f>一覧!BA127&amp;一覧!BB127</f>
        <v/>
      </c>
      <c r="M125" s="95">
        <f>一覧!BD127</f>
        <v>0</v>
      </c>
      <c r="N125" s="25">
        <f>一覧!BE127</f>
        <v>0</v>
      </c>
      <c r="O125" s="95">
        <f>一覧!BH127</f>
        <v>0</v>
      </c>
      <c r="P125" s="47" t="str">
        <f>IF(COUNTIF($I$4:I125,I125)&gt;1,"重複","")</f>
        <v>重複</v>
      </c>
      <c r="T125" s="51">
        <f>IF(OR(S125=1,S125=2),一覧!BE127,)</f>
        <v>0</v>
      </c>
    </row>
    <row r="126" spans="1:20" ht="22.5" customHeight="1" x14ac:dyDescent="0.15">
      <c r="A126" s="195">
        <f>一覧!H128</f>
        <v>0</v>
      </c>
      <c r="B126" s="8">
        <f>一覧!I128</f>
        <v>0</v>
      </c>
      <c r="C126" s="37">
        <f>一覧!J128</f>
        <v>0</v>
      </c>
      <c r="D126" s="16">
        <f>一覧!L128</f>
        <v>0</v>
      </c>
      <c r="E126" s="8">
        <f>一覧!R128</f>
        <v>0</v>
      </c>
      <c r="F126" s="7">
        <f>一覧!S128</f>
        <v>0</v>
      </c>
      <c r="G126" s="7">
        <f>一覧!O128</f>
        <v>0</v>
      </c>
      <c r="H126" s="204" t="str">
        <f>一覧!U128</f>
        <v/>
      </c>
      <c r="I126" s="95">
        <f>一覧!W128</f>
        <v>0</v>
      </c>
      <c r="J126" s="95">
        <f>一覧!AY128</f>
        <v>0</v>
      </c>
      <c r="K126" s="95">
        <f>一覧!AZ128</f>
        <v>0</v>
      </c>
      <c r="L126" s="67" t="str">
        <f>一覧!BA128&amp;一覧!BB128</f>
        <v/>
      </c>
      <c r="M126" s="95">
        <f>一覧!BD128</f>
        <v>0</v>
      </c>
      <c r="N126" s="25">
        <f>一覧!BE128</f>
        <v>0</v>
      </c>
      <c r="O126" s="95">
        <f>一覧!BH128</f>
        <v>0</v>
      </c>
      <c r="P126" s="47" t="str">
        <f>IF(COUNTIF($I$4:I126,I126)&gt;1,"重複","")</f>
        <v>重複</v>
      </c>
      <c r="T126" s="51">
        <f>IF(OR(S126=1,S126=2),一覧!BE128,)</f>
        <v>0</v>
      </c>
    </row>
    <row r="127" spans="1:20" ht="22.5" customHeight="1" x14ac:dyDescent="0.15">
      <c r="A127" s="195">
        <f>一覧!H129</f>
        <v>0</v>
      </c>
      <c r="B127" s="8">
        <f>一覧!I129</f>
        <v>0</v>
      </c>
      <c r="C127" s="37">
        <f>一覧!J129</f>
        <v>0</v>
      </c>
      <c r="D127" s="16">
        <f>一覧!L129</f>
        <v>0</v>
      </c>
      <c r="E127" s="8">
        <f>一覧!R129</f>
        <v>0</v>
      </c>
      <c r="F127" s="7">
        <f>一覧!S129</f>
        <v>0</v>
      </c>
      <c r="G127" s="7">
        <f>一覧!O129</f>
        <v>0</v>
      </c>
      <c r="H127" s="204" t="str">
        <f>一覧!U129</f>
        <v/>
      </c>
      <c r="I127" s="95">
        <f>一覧!W129</f>
        <v>0</v>
      </c>
      <c r="J127" s="95">
        <f>一覧!AY129</f>
        <v>0</v>
      </c>
      <c r="K127" s="95">
        <f>一覧!AZ129</f>
        <v>0</v>
      </c>
      <c r="L127" s="67" t="str">
        <f>一覧!BA129&amp;一覧!BB129</f>
        <v/>
      </c>
      <c r="M127" s="95">
        <f>一覧!BD129</f>
        <v>0</v>
      </c>
      <c r="N127" s="25">
        <f>一覧!BE129</f>
        <v>0</v>
      </c>
      <c r="O127" s="95">
        <f>一覧!BH129</f>
        <v>0</v>
      </c>
      <c r="P127" s="47" t="str">
        <f>IF(COUNTIF($I$4:I127,I127)&gt;1,"重複","")</f>
        <v>重複</v>
      </c>
      <c r="T127" s="51">
        <f>IF(OR(S127=1,S127=2),一覧!BE129,)</f>
        <v>0</v>
      </c>
    </row>
    <row r="128" spans="1:20" ht="22.5" customHeight="1" x14ac:dyDescent="0.15">
      <c r="A128" s="195">
        <f>一覧!H130</f>
        <v>0</v>
      </c>
      <c r="B128" s="8">
        <f>一覧!I130</f>
        <v>0</v>
      </c>
      <c r="C128" s="37">
        <f>一覧!J130</f>
        <v>0</v>
      </c>
      <c r="D128" s="16">
        <f>一覧!L130</f>
        <v>0</v>
      </c>
      <c r="E128" s="8">
        <f>一覧!R130</f>
        <v>0</v>
      </c>
      <c r="F128" s="7">
        <f>一覧!S130</f>
        <v>0</v>
      </c>
      <c r="G128" s="7">
        <f>一覧!O130</f>
        <v>0</v>
      </c>
      <c r="H128" s="204" t="str">
        <f>一覧!U130</f>
        <v/>
      </c>
      <c r="I128" s="95">
        <f>一覧!W130</f>
        <v>0</v>
      </c>
      <c r="J128" s="95">
        <f>一覧!AY130</f>
        <v>0</v>
      </c>
      <c r="K128" s="95">
        <f>一覧!AZ130</f>
        <v>0</v>
      </c>
      <c r="L128" s="67" t="str">
        <f>一覧!BA130&amp;一覧!BB130</f>
        <v/>
      </c>
      <c r="M128" s="95">
        <f>一覧!BD130</f>
        <v>0</v>
      </c>
      <c r="N128" s="25">
        <f>一覧!BE130</f>
        <v>0</v>
      </c>
      <c r="O128" s="95">
        <f>一覧!BH130</f>
        <v>0</v>
      </c>
      <c r="P128" s="47" t="str">
        <f>IF(COUNTIF($I$4:I128,I128)&gt;1,"重複","")</f>
        <v>重複</v>
      </c>
      <c r="T128" s="51">
        <f>IF(OR(S128=1,S128=2),一覧!BE130,)</f>
        <v>0</v>
      </c>
    </row>
    <row r="129" spans="1:20" ht="22.5" customHeight="1" x14ac:dyDescent="0.15">
      <c r="A129" s="195">
        <f>一覧!H131</f>
        <v>0</v>
      </c>
      <c r="B129" s="8">
        <f>一覧!I131</f>
        <v>0</v>
      </c>
      <c r="C129" s="37">
        <f>一覧!J131</f>
        <v>0</v>
      </c>
      <c r="D129" s="16">
        <f>一覧!L131</f>
        <v>0</v>
      </c>
      <c r="E129" s="8">
        <f>一覧!R131</f>
        <v>0</v>
      </c>
      <c r="F129" s="7">
        <f>一覧!S131</f>
        <v>0</v>
      </c>
      <c r="G129" s="7">
        <f>一覧!O131</f>
        <v>0</v>
      </c>
      <c r="H129" s="204" t="str">
        <f>一覧!U131</f>
        <v/>
      </c>
      <c r="I129" s="95">
        <f>一覧!W131</f>
        <v>0</v>
      </c>
      <c r="J129" s="95">
        <f>一覧!AY131</f>
        <v>0</v>
      </c>
      <c r="K129" s="95">
        <f>一覧!AZ131</f>
        <v>0</v>
      </c>
      <c r="L129" s="67" t="str">
        <f>一覧!BA131&amp;一覧!BB131</f>
        <v/>
      </c>
      <c r="M129" s="95">
        <f>一覧!BD131</f>
        <v>0</v>
      </c>
      <c r="N129" s="25">
        <f>一覧!BE131</f>
        <v>0</v>
      </c>
      <c r="O129" s="95">
        <f>一覧!BH131</f>
        <v>0</v>
      </c>
      <c r="P129" s="47" t="str">
        <f>IF(COUNTIF($I$4:I129,I129)&gt;1,"重複","")</f>
        <v>重複</v>
      </c>
      <c r="T129" s="51">
        <f>IF(OR(S129=1,S129=2),一覧!BE131,)</f>
        <v>0</v>
      </c>
    </row>
    <row r="130" spans="1:20" ht="22.5" customHeight="1" x14ac:dyDescent="0.15">
      <c r="A130" s="195">
        <f>一覧!H132</f>
        <v>0</v>
      </c>
      <c r="B130" s="8">
        <f>一覧!I132</f>
        <v>0</v>
      </c>
      <c r="C130" s="37">
        <f>一覧!J132</f>
        <v>0</v>
      </c>
      <c r="D130" s="16">
        <f>一覧!L132</f>
        <v>0</v>
      </c>
      <c r="E130" s="8">
        <f>一覧!R132</f>
        <v>0</v>
      </c>
      <c r="F130" s="7">
        <f>一覧!S132</f>
        <v>0</v>
      </c>
      <c r="G130" s="7">
        <f>一覧!O132</f>
        <v>0</v>
      </c>
      <c r="H130" s="204" t="str">
        <f>一覧!U132</f>
        <v/>
      </c>
      <c r="I130" s="95">
        <f>一覧!W132</f>
        <v>0</v>
      </c>
      <c r="J130" s="95">
        <f>一覧!AY132</f>
        <v>0</v>
      </c>
      <c r="K130" s="95">
        <f>一覧!AZ132</f>
        <v>0</v>
      </c>
      <c r="L130" s="67" t="str">
        <f>一覧!BA132&amp;一覧!BB132</f>
        <v/>
      </c>
      <c r="M130" s="95">
        <f>一覧!BD132</f>
        <v>0</v>
      </c>
      <c r="N130" s="25">
        <f>一覧!BE132</f>
        <v>0</v>
      </c>
      <c r="O130" s="95">
        <f>一覧!BH132</f>
        <v>0</v>
      </c>
      <c r="P130" s="47" t="str">
        <f>IF(COUNTIF($I$4:I130,I130)&gt;1,"重複","")</f>
        <v>重複</v>
      </c>
      <c r="T130" s="51">
        <f>IF(OR(S130=1,S130=2),一覧!BE132,)</f>
        <v>0</v>
      </c>
    </row>
    <row r="131" spans="1:20" ht="22.5" customHeight="1" x14ac:dyDescent="0.15">
      <c r="A131" s="195">
        <f>一覧!H133</f>
        <v>0</v>
      </c>
      <c r="B131" s="8">
        <f>一覧!I133</f>
        <v>0</v>
      </c>
      <c r="C131" s="37">
        <f>一覧!J133</f>
        <v>0</v>
      </c>
      <c r="D131" s="16">
        <f>一覧!L133</f>
        <v>0</v>
      </c>
      <c r="E131" s="8">
        <f>一覧!R133</f>
        <v>0</v>
      </c>
      <c r="F131" s="7">
        <f>一覧!S133</f>
        <v>0</v>
      </c>
      <c r="G131" s="7">
        <f>一覧!O133</f>
        <v>0</v>
      </c>
      <c r="H131" s="204" t="str">
        <f>一覧!U133</f>
        <v/>
      </c>
      <c r="I131" s="95">
        <f>一覧!W133</f>
        <v>0</v>
      </c>
      <c r="J131" s="95">
        <f>一覧!AY133</f>
        <v>0</v>
      </c>
      <c r="K131" s="95">
        <f>一覧!AZ133</f>
        <v>0</v>
      </c>
      <c r="L131" s="67" t="str">
        <f>一覧!BA133&amp;一覧!BB133</f>
        <v/>
      </c>
      <c r="M131" s="95">
        <f>一覧!BD133</f>
        <v>0</v>
      </c>
      <c r="N131" s="25">
        <f>一覧!BE133</f>
        <v>0</v>
      </c>
      <c r="O131" s="95">
        <f>一覧!BH133</f>
        <v>0</v>
      </c>
      <c r="P131" s="47" t="str">
        <f>IF(COUNTIF($I$4:I131,I131)&gt;1,"重複","")</f>
        <v>重複</v>
      </c>
      <c r="T131" s="51">
        <f>IF(OR(S131=1,S131=2),一覧!BE133,)</f>
        <v>0</v>
      </c>
    </row>
    <row r="132" spans="1:20" ht="22.5" customHeight="1" x14ac:dyDescent="0.15">
      <c r="A132" s="195">
        <f>一覧!H134</f>
        <v>0</v>
      </c>
      <c r="B132" s="8">
        <f>一覧!I134</f>
        <v>0</v>
      </c>
      <c r="C132" s="37">
        <f>一覧!J134</f>
        <v>0</v>
      </c>
      <c r="D132" s="16">
        <f>一覧!L134</f>
        <v>0</v>
      </c>
      <c r="E132" s="8">
        <f>一覧!R134</f>
        <v>0</v>
      </c>
      <c r="F132" s="7">
        <f>一覧!S134</f>
        <v>0</v>
      </c>
      <c r="G132" s="7">
        <f>一覧!O134</f>
        <v>0</v>
      </c>
      <c r="H132" s="204" t="str">
        <f>一覧!U134</f>
        <v/>
      </c>
      <c r="I132" s="95">
        <f>一覧!W134</f>
        <v>0</v>
      </c>
      <c r="J132" s="95">
        <f>一覧!AY134</f>
        <v>0</v>
      </c>
      <c r="K132" s="95">
        <f>一覧!AZ134</f>
        <v>0</v>
      </c>
      <c r="L132" s="67" t="str">
        <f>一覧!BA134&amp;一覧!BB134</f>
        <v/>
      </c>
      <c r="M132" s="95">
        <f>一覧!BD134</f>
        <v>0</v>
      </c>
      <c r="N132" s="25">
        <f>一覧!BE134</f>
        <v>0</v>
      </c>
      <c r="O132" s="95">
        <f>一覧!BH134</f>
        <v>0</v>
      </c>
      <c r="P132" s="47" t="str">
        <f>IF(COUNTIF($I$4:I132,I132)&gt;1,"重複","")</f>
        <v>重複</v>
      </c>
      <c r="T132" s="51">
        <f>IF(OR(S132=1,S132=2),一覧!BE134,)</f>
        <v>0</v>
      </c>
    </row>
    <row r="133" spans="1:20" ht="22.5" customHeight="1" x14ac:dyDescent="0.15">
      <c r="A133" s="195">
        <f>一覧!H135</f>
        <v>0</v>
      </c>
      <c r="B133" s="8">
        <f>一覧!I135</f>
        <v>0</v>
      </c>
      <c r="C133" s="37">
        <f>一覧!J135</f>
        <v>0</v>
      </c>
      <c r="D133" s="16">
        <f>一覧!L135</f>
        <v>0</v>
      </c>
      <c r="E133" s="8">
        <f>一覧!R135</f>
        <v>0</v>
      </c>
      <c r="F133" s="7">
        <f>一覧!S135</f>
        <v>0</v>
      </c>
      <c r="G133" s="7">
        <f>一覧!O135</f>
        <v>0</v>
      </c>
      <c r="H133" s="204" t="str">
        <f>一覧!U135</f>
        <v/>
      </c>
      <c r="I133" s="95">
        <f>一覧!W135</f>
        <v>0</v>
      </c>
      <c r="J133" s="95">
        <f>一覧!AY135</f>
        <v>0</v>
      </c>
      <c r="K133" s="95">
        <f>一覧!AZ135</f>
        <v>0</v>
      </c>
      <c r="L133" s="67" t="str">
        <f>一覧!BA135&amp;一覧!BB135</f>
        <v/>
      </c>
      <c r="M133" s="95">
        <f>一覧!BD135</f>
        <v>0</v>
      </c>
      <c r="N133" s="25">
        <f>一覧!BE135</f>
        <v>0</v>
      </c>
      <c r="O133" s="95">
        <f>一覧!BH135</f>
        <v>0</v>
      </c>
      <c r="P133" s="47" t="str">
        <f>IF(COUNTIF($I$4:I133,I133)&gt;1,"重複","")</f>
        <v>重複</v>
      </c>
      <c r="T133" s="51">
        <f>IF(OR(S133=1,S133=2),一覧!BE135,)</f>
        <v>0</v>
      </c>
    </row>
    <row r="134" spans="1:20" ht="22.5" customHeight="1" x14ac:dyDescent="0.15">
      <c r="A134" s="195">
        <f>一覧!H136</f>
        <v>0</v>
      </c>
      <c r="B134" s="8">
        <f>一覧!I136</f>
        <v>0</v>
      </c>
      <c r="C134" s="37">
        <f>一覧!J136</f>
        <v>0</v>
      </c>
      <c r="D134" s="16">
        <f>一覧!L136</f>
        <v>0</v>
      </c>
      <c r="E134" s="8">
        <f>一覧!R136</f>
        <v>0</v>
      </c>
      <c r="F134" s="7">
        <f>一覧!S136</f>
        <v>0</v>
      </c>
      <c r="G134" s="7">
        <f>一覧!O136</f>
        <v>0</v>
      </c>
      <c r="H134" s="204" t="str">
        <f>一覧!U136</f>
        <v/>
      </c>
      <c r="I134" s="95">
        <f>一覧!W136</f>
        <v>0</v>
      </c>
      <c r="J134" s="95">
        <f>一覧!AY136</f>
        <v>0</v>
      </c>
      <c r="K134" s="95">
        <f>一覧!AZ136</f>
        <v>0</v>
      </c>
      <c r="L134" s="67" t="str">
        <f>一覧!BA136&amp;一覧!BB136</f>
        <v/>
      </c>
      <c r="M134" s="95">
        <f>一覧!BD136</f>
        <v>0</v>
      </c>
      <c r="N134" s="25">
        <f>一覧!BE136</f>
        <v>0</v>
      </c>
      <c r="O134" s="95">
        <f>一覧!BH136</f>
        <v>0</v>
      </c>
      <c r="P134" s="47" t="str">
        <f>IF(COUNTIF($I$4:I134,I134)&gt;1,"重複","")</f>
        <v>重複</v>
      </c>
      <c r="T134" s="51">
        <f>IF(OR(S134=1,S134=2),一覧!BE136,)</f>
        <v>0</v>
      </c>
    </row>
    <row r="135" spans="1:20" ht="22.5" customHeight="1" x14ac:dyDescent="0.15">
      <c r="A135" s="195">
        <f>一覧!H137</f>
        <v>0</v>
      </c>
      <c r="B135" s="8">
        <f>一覧!I137</f>
        <v>0</v>
      </c>
      <c r="C135" s="37">
        <f>一覧!J137</f>
        <v>0</v>
      </c>
      <c r="D135" s="16">
        <f>一覧!L137</f>
        <v>0</v>
      </c>
      <c r="E135" s="8">
        <f>一覧!R137</f>
        <v>0</v>
      </c>
      <c r="F135" s="7">
        <f>一覧!S137</f>
        <v>0</v>
      </c>
      <c r="G135" s="7">
        <f>一覧!O137</f>
        <v>0</v>
      </c>
      <c r="H135" s="204" t="str">
        <f>一覧!U137</f>
        <v/>
      </c>
      <c r="I135" s="95">
        <f>一覧!W137</f>
        <v>0</v>
      </c>
      <c r="J135" s="95">
        <f>一覧!AY137</f>
        <v>0</v>
      </c>
      <c r="K135" s="95">
        <f>一覧!AZ137</f>
        <v>0</v>
      </c>
      <c r="L135" s="67" t="str">
        <f>一覧!BA137&amp;一覧!BB137</f>
        <v/>
      </c>
      <c r="M135" s="95">
        <f>一覧!BD137</f>
        <v>0</v>
      </c>
      <c r="N135" s="25">
        <f>一覧!BE137</f>
        <v>0</v>
      </c>
      <c r="O135" s="95">
        <f>一覧!BH137</f>
        <v>0</v>
      </c>
      <c r="P135" s="47" t="str">
        <f>IF(COUNTIF($I$4:I135,I135)&gt;1,"重複","")</f>
        <v>重複</v>
      </c>
      <c r="T135" s="51">
        <f>IF(OR(S135=1,S135=2),一覧!BE137,)</f>
        <v>0</v>
      </c>
    </row>
    <row r="136" spans="1:20" ht="22.5" customHeight="1" x14ac:dyDescent="0.15">
      <c r="A136" s="195">
        <f>一覧!H138</f>
        <v>0</v>
      </c>
      <c r="B136" s="8">
        <f>一覧!I138</f>
        <v>0</v>
      </c>
      <c r="C136" s="37">
        <f>一覧!J138</f>
        <v>0</v>
      </c>
      <c r="D136" s="16">
        <f>一覧!L138</f>
        <v>0</v>
      </c>
      <c r="E136" s="8">
        <f>一覧!R138</f>
        <v>0</v>
      </c>
      <c r="F136" s="7">
        <f>一覧!S138</f>
        <v>0</v>
      </c>
      <c r="G136" s="7">
        <f>一覧!O138</f>
        <v>0</v>
      </c>
      <c r="H136" s="204" t="str">
        <f>一覧!U138</f>
        <v/>
      </c>
      <c r="I136" s="95">
        <f>一覧!W138</f>
        <v>0</v>
      </c>
      <c r="J136" s="95">
        <f>一覧!AY138</f>
        <v>0</v>
      </c>
      <c r="K136" s="95">
        <f>一覧!AZ138</f>
        <v>0</v>
      </c>
      <c r="L136" s="67" t="str">
        <f>一覧!BA138&amp;一覧!BB138</f>
        <v/>
      </c>
      <c r="M136" s="95">
        <f>一覧!BD138</f>
        <v>0</v>
      </c>
      <c r="N136" s="25">
        <f>一覧!BE138</f>
        <v>0</v>
      </c>
      <c r="O136" s="95">
        <f>一覧!BH138</f>
        <v>0</v>
      </c>
      <c r="P136" s="47" t="str">
        <f>IF(COUNTIF($I$4:I136,I136)&gt;1,"重複","")</f>
        <v>重複</v>
      </c>
      <c r="T136" s="51">
        <f>IF(OR(S136=1,S136=2),一覧!BE138,)</f>
        <v>0</v>
      </c>
    </row>
    <row r="137" spans="1:20" ht="22.5" customHeight="1" x14ac:dyDescent="0.15">
      <c r="A137" s="195">
        <f>一覧!H139</f>
        <v>0</v>
      </c>
      <c r="B137" s="8">
        <f>一覧!I139</f>
        <v>0</v>
      </c>
      <c r="C137" s="37">
        <f>一覧!J139</f>
        <v>0</v>
      </c>
      <c r="D137" s="16">
        <f>一覧!L139</f>
        <v>0</v>
      </c>
      <c r="E137" s="8">
        <f>一覧!R139</f>
        <v>0</v>
      </c>
      <c r="F137" s="7">
        <f>一覧!S139</f>
        <v>0</v>
      </c>
      <c r="G137" s="7">
        <f>一覧!O139</f>
        <v>0</v>
      </c>
      <c r="H137" s="204" t="str">
        <f>一覧!U139</f>
        <v/>
      </c>
      <c r="I137" s="95">
        <f>一覧!W139</f>
        <v>0</v>
      </c>
      <c r="J137" s="95">
        <f>一覧!AY139</f>
        <v>0</v>
      </c>
      <c r="K137" s="95">
        <f>一覧!AZ139</f>
        <v>0</v>
      </c>
      <c r="L137" s="67" t="str">
        <f>一覧!BA139&amp;一覧!BB139</f>
        <v/>
      </c>
      <c r="M137" s="95">
        <f>一覧!BD139</f>
        <v>0</v>
      </c>
      <c r="N137" s="25">
        <f>一覧!BE139</f>
        <v>0</v>
      </c>
      <c r="O137" s="95">
        <f>一覧!BH139</f>
        <v>0</v>
      </c>
      <c r="P137" s="47" t="str">
        <f>IF(COUNTIF($I$4:I137,I137)&gt;1,"重複","")</f>
        <v>重複</v>
      </c>
      <c r="T137" s="51">
        <f>IF(OR(S137=1,S137=2),一覧!BE139,)</f>
        <v>0</v>
      </c>
    </row>
    <row r="138" spans="1:20" ht="22.5" customHeight="1" x14ac:dyDescent="0.15">
      <c r="A138" s="195">
        <f>一覧!H140</f>
        <v>0</v>
      </c>
      <c r="B138" s="8">
        <f>一覧!I140</f>
        <v>0</v>
      </c>
      <c r="C138" s="37">
        <f>一覧!J140</f>
        <v>0</v>
      </c>
      <c r="D138" s="16">
        <f>一覧!L140</f>
        <v>0</v>
      </c>
      <c r="E138" s="8">
        <f>一覧!R140</f>
        <v>0</v>
      </c>
      <c r="F138" s="7">
        <f>一覧!S140</f>
        <v>0</v>
      </c>
      <c r="G138" s="7">
        <f>一覧!O140</f>
        <v>0</v>
      </c>
      <c r="H138" s="204" t="str">
        <f>一覧!U140</f>
        <v/>
      </c>
      <c r="I138" s="95">
        <f>一覧!W140</f>
        <v>0</v>
      </c>
      <c r="J138" s="95">
        <f>一覧!AY140</f>
        <v>0</v>
      </c>
      <c r="K138" s="95">
        <f>一覧!AZ140</f>
        <v>0</v>
      </c>
      <c r="L138" s="67" t="str">
        <f>一覧!BA140&amp;一覧!BB140</f>
        <v/>
      </c>
      <c r="M138" s="95">
        <f>一覧!BD140</f>
        <v>0</v>
      </c>
      <c r="N138" s="25">
        <f>一覧!BE140</f>
        <v>0</v>
      </c>
      <c r="O138" s="95">
        <f>一覧!BH140</f>
        <v>0</v>
      </c>
      <c r="P138" s="47" t="str">
        <f>IF(COUNTIF($I$4:I138,I138)&gt;1,"重複","")</f>
        <v>重複</v>
      </c>
      <c r="T138" s="51">
        <f>IF(OR(S138=1,S138=2),一覧!BE140,)</f>
        <v>0</v>
      </c>
    </row>
    <row r="139" spans="1:20" ht="22.5" customHeight="1" x14ac:dyDescent="0.15">
      <c r="A139" s="195">
        <f>一覧!H141</f>
        <v>0</v>
      </c>
      <c r="B139" s="8">
        <f>一覧!I141</f>
        <v>0</v>
      </c>
      <c r="C139" s="37">
        <f>一覧!J141</f>
        <v>0</v>
      </c>
      <c r="D139" s="16">
        <f>一覧!L141</f>
        <v>0</v>
      </c>
      <c r="E139" s="8">
        <f>一覧!R141</f>
        <v>0</v>
      </c>
      <c r="F139" s="7">
        <f>一覧!S141</f>
        <v>0</v>
      </c>
      <c r="G139" s="7">
        <f>一覧!O141</f>
        <v>0</v>
      </c>
      <c r="H139" s="204" t="str">
        <f>一覧!U141</f>
        <v/>
      </c>
      <c r="I139" s="95">
        <f>一覧!W141</f>
        <v>0</v>
      </c>
      <c r="J139" s="95">
        <f>一覧!AY141</f>
        <v>0</v>
      </c>
      <c r="K139" s="95">
        <f>一覧!AZ141</f>
        <v>0</v>
      </c>
      <c r="L139" s="67" t="str">
        <f>一覧!BA141&amp;一覧!BB141</f>
        <v/>
      </c>
      <c r="M139" s="95">
        <f>一覧!BD141</f>
        <v>0</v>
      </c>
      <c r="N139" s="25">
        <f>一覧!BE141</f>
        <v>0</v>
      </c>
      <c r="O139" s="95">
        <f>一覧!BH141</f>
        <v>0</v>
      </c>
      <c r="P139" s="47" t="str">
        <f>IF(COUNTIF($I$4:I139,I139)&gt;1,"重複","")</f>
        <v>重複</v>
      </c>
      <c r="T139" s="51">
        <f>IF(OR(S139=1,S139=2),一覧!BE141,)</f>
        <v>0</v>
      </c>
    </row>
    <row r="140" spans="1:20" ht="22.5" customHeight="1" x14ac:dyDescent="0.15">
      <c r="A140" s="195">
        <f>一覧!H142</f>
        <v>0</v>
      </c>
      <c r="B140" s="8">
        <f>一覧!I142</f>
        <v>0</v>
      </c>
      <c r="C140" s="37">
        <f>一覧!J142</f>
        <v>0</v>
      </c>
      <c r="D140" s="16">
        <f>一覧!L142</f>
        <v>0</v>
      </c>
      <c r="E140" s="8">
        <f>一覧!R142</f>
        <v>0</v>
      </c>
      <c r="F140" s="7">
        <f>一覧!S142</f>
        <v>0</v>
      </c>
      <c r="G140" s="7">
        <f>一覧!O142</f>
        <v>0</v>
      </c>
      <c r="H140" s="204" t="str">
        <f>一覧!U142</f>
        <v/>
      </c>
      <c r="I140" s="95">
        <f>一覧!W142</f>
        <v>0</v>
      </c>
      <c r="J140" s="95">
        <f>一覧!AY142</f>
        <v>0</v>
      </c>
      <c r="K140" s="95">
        <f>一覧!AZ142</f>
        <v>0</v>
      </c>
      <c r="L140" s="67" t="str">
        <f>一覧!BA142&amp;一覧!BB142</f>
        <v/>
      </c>
      <c r="M140" s="95">
        <f>一覧!BD142</f>
        <v>0</v>
      </c>
      <c r="N140" s="25">
        <f>一覧!BE142</f>
        <v>0</v>
      </c>
      <c r="O140" s="95">
        <f>一覧!BH142</f>
        <v>0</v>
      </c>
      <c r="P140" s="47" t="str">
        <f>IF(COUNTIF($I$4:I140,I140)&gt;1,"重複","")</f>
        <v>重複</v>
      </c>
      <c r="T140" s="51">
        <f>IF(OR(S140=1,S140=2),一覧!BE142,)</f>
        <v>0</v>
      </c>
    </row>
    <row r="141" spans="1:20" ht="22.5" customHeight="1" x14ac:dyDescent="0.15">
      <c r="A141" s="195">
        <f>一覧!H143</f>
        <v>0</v>
      </c>
      <c r="B141" s="8">
        <f>一覧!I143</f>
        <v>0</v>
      </c>
      <c r="C141" s="37">
        <f>一覧!J143</f>
        <v>0</v>
      </c>
      <c r="D141" s="16">
        <f>一覧!L143</f>
        <v>0</v>
      </c>
      <c r="E141" s="8">
        <f>一覧!R143</f>
        <v>0</v>
      </c>
      <c r="F141" s="7">
        <f>一覧!S143</f>
        <v>0</v>
      </c>
      <c r="G141" s="7">
        <f>一覧!O143</f>
        <v>0</v>
      </c>
      <c r="H141" s="204" t="str">
        <f>一覧!U143</f>
        <v/>
      </c>
      <c r="I141" s="95">
        <f>一覧!W143</f>
        <v>0</v>
      </c>
      <c r="J141" s="95">
        <f>一覧!AY143</f>
        <v>0</v>
      </c>
      <c r="K141" s="95">
        <f>一覧!AZ143</f>
        <v>0</v>
      </c>
      <c r="L141" s="67" t="str">
        <f>一覧!BA143&amp;一覧!BB143</f>
        <v/>
      </c>
      <c r="M141" s="95">
        <f>一覧!BD143</f>
        <v>0</v>
      </c>
      <c r="N141" s="25">
        <f>一覧!BE143</f>
        <v>0</v>
      </c>
      <c r="O141" s="95">
        <f>一覧!BH143</f>
        <v>0</v>
      </c>
      <c r="P141" s="47" t="str">
        <f>IF(COUNTIF($I$4:I141,I141)&gt;1,"重複","")</f>
        <v>重複</v>
      </c>
      <c r="T141" s="51">
        <f>IF(OR(S141=1,S141=2),一覧!BE143,)</f>
        <v>0</v>
      </c>
    </row>
    <row r="142" spans="1:20" ht="22.5" customHeight="1" x14ac:dyDescent="0.15">
      <c r="A142" s="195">
        <f>一覧!H144</f>
        <v>0</v>
      </c>
      <c r="B142" s="8">
        <f>一覧!I144</f>
        <v>0</v>
      </c>
      <c r="C142" s="37">
        <f>一覧!J144</f>
        <v>0</v>
      </c>
      <c r="D142" s="16">
        <f>一覧!L144</f>
        <v>0</v>
      </c>
      <c r="E142" s="8">
        <f>一覧!R144</f>
        <v>0</v>
      </c>
      <c r="F142" s="7">
        <f>一覧!S144</f>
        <v>0</v>
      </c>
      <c r="G142" s="7">
        <f>一覧!O144</f>
        <v>0</v>
      </c>
      <c r="H142" s="204" t="str">
        <f>一覧!U144</f>
        <v/>
      </c>
      <c r="I142" s="95">
        <f>一覧!W144</f>
        <v>0</v>
      </c>
      <c r="J142" s="95">
        <f>一覧!AY144</f>
        <v>0</v>
      </c>
      <c r="K142" s="95">
        <f>一覧!AZ144</f>
        <v>0</v>
      </c>
      <c r="L142" s="67" t="str">
        <f>一覧!BA144&amp;一覧!BB144</f>
        <v/>
      </c>
      <c r="M142" s="95">
        <f>一覧!BD144</f>
        <v>0</v>
      </c>
      <c r="N142" s="25">
        <f>一覧!BE144</f>
        <v>0</v>
      </c>
      <c r="O142" s="95">
        <f>一覧!BH144</f>
        <v>0</v>
      </c>
      <c r="P142" s="47" t="str">
        <f>IF(COUNTIF($I$4:I142,I142)&gt;1,"重複","")</f>
        <v>重複</v>
      </c>
      <c r="T142" s="51">
        <f>IF(OR(S142=1,S142=2),一覧!BE144,)</f>
        <v>0</v>
      </c>
    </row>
    <row r="143" spans="1:20" ht="22.5" customHeight="1" x14ac:dyDescent="0.15">
      <c r="A143" s="195">
        <f>一覧!H145</f>
        <v>0</v>
      </c>
      <c r="B143" s="8">
        <f>一覧!I145</f>
        <v>0</v>
      </c>
      <c r="C143" s="37">
        <f>一覧!J145</f>
        <v>0</v>
      </c>
      <c r="D143" s="16">
        <f>一覧!L145</f>
        <v>0</v>
      </c>
      <c r="E143" s="8">
        <f>一覧!R145</f>
        <v>0</v>
      </c>
      <c r="F143" s="7">
        <f>一覧!S145</f>
        <v>0</v>
      </c>
      <c r="G143" s="7">
        <f>一覧!O145</f>
        <v>0</v>
      </c>
      <c r="H143" s="204" t="str">
        <f>一覧!U145</f>
        <v/>
      </c>
      <c r="I143" s="95">
        <f>一覧!W145</f>
        <v>0</v>
      </c>
      <c r="J143" s="95">
        <f>一覧!AY145</f>
        <v>0</v>
      </c>
      <c r="K143" s="95">
        <f>一覧!AZ145</f>
        <v>0</v>
      </c>
      <c r="L143" s="67" t="str">
        <f>一覧!BA145&amp;一覧!BB145</f>
        <v/>
      </c>
      <c r="M143" s="95">
        <f>一覧!BD145</f>
        <v>0</v>
      </c>
      <c r="N143" s="25">
        <f>一覧!BE145</f>
        <v>0</v>
      </c>
      <c r="O143" s="95">
        <f>一覧!BH145</f>
        <v>0</v>
      </c>
      <c r="P143" s="47" t="str">
        <f>IF(COUNTIF($I$4:I143,I143)&gt;1,"重複","")</f>
        <v>重複</v>
      </c>
      <c r="T143" s="51">
        <f>IF(OR(S143=1,S143=2),一覧!BE145,)</f>
        <v>0</v>
      </c>
    </row>
    <row r="144" spans="1:20" ht="22.5" customHeight="1" x14ac:dyDescent="0.15">
      <c r="A144" s="195">
        <f>一覧!H146</f>
        <v>0</v>
      </c>
      <c r="B144" s="8">
        <f>一覧!I146</f>
        <v>0</v>
      </c>
      <c r="C144" s="37">
        <f>一覧!J146</f>
        <v>0</v>
      </c>
      <c r="D144" s="16">
        <f>一覧!L146</f>
        <v>0</v>
      </c>
      <c r="E144" s="8">
        <f>一覧!R146</f>
        <v>0</v>
      </c>
      <c r="F144" s="7">
        <f>一覧!S146</f>
        <v>0</v>
      </c>
      <c r="G144" s="7">
        <f>一覧!O146</f>
        <v>0</v>
      </c>
      <c r="H144" s="204" t="str">
        <f>一覧!U146</f>
        <v/>
      </c>
      <c r="I144" s="95">
        <f>一覧!W146</f>
        <v>0</v>
      </c>
      <c r="J144" s="95">
        <f>一覧!AY146</f>
        <v>0</v>
      </c>
      <c r="K144" s="95">
        <f>一覧!AZ146</f>
        <v>0</v>
      </c>
      <c r="L144" s="67" t="str">
        <f>一覧!BA146&amp;一覧!BB146</f>
        <v/>
      </c>
      <c r="M144" s="95">
        <f>一覧!BD146</f>
        <v>0</v>
      </c>
      <c r="N144" s="25">
        <f>一覧!BE146</f>
        <v>0</v>
      </c>
      <c r="O144" s="95">
        <f>一覧!BH146</f>
        <v>0</v>
      </c>
      <c r="P144" s="47" t="str">
        <f>IF(COUNTIF($I$4:I144,I144)&gt;1,"重複","")</f>
        <v>重複</v>
      </c>
      <c r="T144" s="51">
        <f>IF(OR(S144=1,S144=2),一覧!BE146,)</f>
        <v>0</v>
      </c>
    </row>
    <row r="145" spans="1:20" ht="22.5" customHeight="1" x14ac:dyDescent="0.15">
      <c r="A145" s="195">
        <f>一覧!H147</f>
        <v>0</v>
      </c>
      <c r="B145" s="8">
        <f>一覧!I147</f>
        <v>0</v>
      </c>
      <c r="C145" s="37">
        <f>一覧!J147</f>
        <v>0</v>
      </c>
      <c r="D145" s="16">
        <f>一覧!L147</f>
        <v>0</v>
      </c>
      <c r="E145" s="8">
        <f>一覧!R147</f>
        <v>0</v>
      </c>
      <c r="F145" s="7">
        <f>一覧!S147</f>
        <v>0</v>
      </c>
      <c r="G145" s="7">
        <f>一覧!O147</f>
        <v>0</v>
      </c>
      <c r="H145" s="204" t="str">
        <f>一覧!U147</f>
        <v/>
      </c>
      <c r="I145" s="95">
        <f>一覧!W147</f>
        <v>0</v>
      </c>
      <c r="J145" s="95">
        <f>一覧!AY147</f>
        <v>0</v>
      </c>
      <c r="K145" s="95">
        <f>一覧!AZ147</f>
        <v>0</v>
      </c>
      <c r="L145" s="67" t="str">
        <f>一覧!BA147&amp;一覧!BB147</f>
        <v/>
      </c>
      <c r="M145" s="95">
        <f>一覧!BD147</f>
        <v>0</v>
      </c>
      <c r="N145" s="25">
        <f>一覧!BE147</f>
        <v>0</v>
      </c>
      <c r="O145" s="95">
        <f>一覧!BH147</f>
        <v>0</v>
      </c>
      <c r="P145" s="47" t="str">
        <f>IF(COUNTIF($I$4:I145,I145)&gt;1,"重複","")</f>
        <v>重複</v>
      </c>
      <c r="T145" s="51">
        <f>IF(OR(S145=1,S145=2),一覧!BE147,)</f>
        <v>0</v>
      </c>
    </row>
    <row r="146" spans="1:20" ht="22.5" customHeight="1" x14ac:dyDescent="0.15">
      <c r="A146" s="195">
        <f>一覧!H148</f>
        <v>0</v>
      </c>
      <c r="B146" s="8">
        <f>一覧!I148</f>
        <v>0</v>
      </c>
      <c r="C146" s="37">
        <f>一覧!J148</f>
        <v>0</v>
      </c>
      <c r="D146" s="16">
        <f>一覧!L148</f>
        <v>0</v>
      </c>
      <c r="E146" s="8">
        <f>一覧!R148</f>
        <v>0</v>
      </c>
      <c r="F146" s="7">
        <f>一覧!S148</f>
        <v>0</v>
      </c>
      <c r="G146" s="7">
        <f>一覧!O148</f>
        <v>0</v>
      </c>
      <c r="H146" s="204" t="str">
        <f>一覧!U148</f>
        <v/>
      </c>
      <c r="I146" s="95">
        <f>一覧!W148</f>
        <v>0</v>
      </c>
      <c r="J146" s="95">
        <f>一覧!AY148</f>
        <v>0</v>
      </c>
      <c r="K146" s="95">
        <f>一覧!AZ148</f>
        <v>0</v>
      </c>
      <c r="L146" s="67" t="str">
        <f>一覧!BA148&amp;一覧!BB148</f>
        <v/>
      </c>
      <c r="M146" s="95">
        <f>一覧!BD148</f>
        <v>0</v>
      </c>
      <c r="N146" s="25">
        <f>一覧!BE148</f>
        <v>0</v>
      </c>
      <c r="O146" s="95">
        <f>一覧!BH148</f>
        <v>0</v>
      </c>
      <c r="P146" s="47" t="str">
        <f>IF(COUNTIF($I$4:I146,I146)&gt;1,"重複","")</f>
        <v>重複</v>
      </c>
      <c r="T146" s="51">
        <f>IF(OR(S146=1,S146=2),一覧!BE148,)</f>
        <v>0</v>
      </c>
    </row>
    <row r="147" spans="1:20" ht="22.5" customHeight="1" x14ac:dyDescent="0.15">
      <c r="A147" s="195">
        <f>一覧!H149</f>
        <v>0</v>
      </c>
      <c r="B147" s="8">
        <f>一覧!I149</f>
        <v>0</v>
      </c>
      <c r="C147" s="37">
        <f>一覧!J149</f>
        <v>0</v>
      </c>
      <c r="D147" s="16">
        <f>一覧!L149</f>
        <v>0</v>
      </c>
      <c r="E147" s="8">
        <f>一覧!R149</f>
        <v>0</v>
      </c>
      <c r="F147" s="7">
        <f>一覧!S149</f>
        <v>0</v>
      </c>
      <c r="G147" s="7">
        <f>一覧!O149</f>
        <v>0</v>
      </c>
      <c r="H147" s="204" t="str">
        <f>一覧!U149</f>
        <v/>
      </c>
      <c r="I147" s="95">
        <f>一覧!W149</f>
        <v>0</v>
      </c>
      <c r="J147" s="95">
        <f>一覧!AY149</f>
        <v>0</v>
      </c>
      <c r="K147" s="95">
        <f>一覧!AZ149</f>
        <v>0</v>
      </c>
      <c r="L147" s="67" t="str">
        <f>一覧!BA149&amp;一覧!BB149</f>
        <v/>
      </c>
      <c r="M147" s="95">
        <f>一覧!BD149</f>
        <v>0</v>
      </c>
      <c r="N147" s="25">
        <f>一覧!BE149</f>
        <v>0</v>
      </c>
      <c r="O147" s="95">
        <f>一覧!BH149</f>
        <v>0</v>
      </c>
      <c r="P147" s="47" t="str">
        <f>IF(COUNTIF($I$4:I147,I147)&gt;1,"重複","")</f>
        <v>重複</v>
      </c>
      <c r="T147" s="51">
        <f>IF(OR(S147=1,S147=2),一覧!BE149,)</f>
        <v>0</v>
      </c>
    </row>
    <row r="148" spans="1:20" ht="22.5" customHeight="1" x14ac:dyDescent="0.15">
      <c r="A148" s="195">
        <f>一覧!H150</f>
        <v>0</v>
      </c>
      <c r="B148" s="8">
        <f>一覧!I150</f>
        <v>0</v>
      </c>
      <c r="C148" s="37">
        <f>一覧!J150</f>
        <v>0</v>
      </c>
      <c r="D148" s="16">
        <f>一覧!L150</f>
        <v>0</v>
      </c>
      <c r="E148" s="8">
        <f>一覧!R150</f>
        <v>0</v>
      </c>
      <c r="F148" s="7">
        <f>一覧!S150</f>
        <v>0</v>
      </c>
      <c r="G148" s="7">
        <f>一覧!O150</f>
        <v>0</v>
      </c>
      <c r="H148" s="204" t="str">
        <f>一覧!U150</f>
        <v/>
      </c>
      <c r="I148" s="95">
        <f>一覧!W150</f>
        <v>0</v>
      </c>
      <c r="J148" s="95">
        <f>一覧!AY150</f>
        <v>0</v>
      </c>
      <c r="K148" s="95">
        <f>一覧!AZ150</f>
        <v>0</v>
      </c>
      <c r="L148" s="67" t="str">
        <f>一覧!BA150&amp;一覧!BB150</f>
        <v/>
      </c>
      <c r="M148" s="95">
        <f>一覧!BD150</f>
        <v>0</v>
      </c>
      <c r="N148" s="25">
        <f>一覧!BE150</f>
        <v>0</v>
      </c>
      <c r="O148" s="95">
        <f>一覧!BH150</f>
        <v>0</v>
      </c>
      <c r="P148" s="47" t="str">
        <f>IF(COUNTIF($I$4:I148,I148)&gt;1,"重複","")</f>
        <v>重複</v>
      </c>
      <c r="T148" s="51">
        <f>IF(OR(S148=1,S148=2),一覧!BE150,)</f>
        <v>0</v>
      </c>
    </row>
    <row r="149" spans="1:20" ht="22.5" customHeight="1" x14ac:dyDescent="0.15">
      <c r="A149" s="195">
        <f>一覧!H151</f>
        <v>0</v>
      </c>
      <c r="B149" s="8">
        <f>一覧!I151</f>
        <v>0</v>
      </c>
      <c r="C149" s="37">
        <f>一覧!J151</f>
        <v>0</v>
      </c>
      <c r="D149" s="16">
        <f>一覧!L151</f>
        <v>0</v>
      </c>
      <c r="E149" s="8">
        <f>一覧!R151</f>
        <v>0</v>
      </c>
      <c r="F149" s="7">
        <f>一覧!S151</f>
        <v>0</v>
      </c>
      <c r="G149" s="7">
        <f>一覧!O151</f>
        <v>0</v>
      </c>
      <c r="H149" s="204" t="str">
        <f>一覧!U151</f>
        <v/>
      </c>
      <c r="I149" s="95">
        <f>一覧!W151</f>
        <v>0</v>
      </c>
      <c r="J149" s="95">
        <f>一覧!AY151</f>
        <v>0</v>
      </c>
      <c r="K149" s="95">
        <f>一覧!AZ151</f>
        <v>0</v>
      </c>
      <c r="L149" s="67" t="str">
        <f>一覧!BA151&amp;一覧!BB151</f>
        <v/>
      </c>
      <c r="M149" s="95">
        <f>一覧!BD151</f>
        <v>0</v>
      </c>
      <c r="N149" s="25">
        <f>一覧!BE151</f>
        <v>0</v>
      </c>
      <c r="O149" s="95">
        <f>一覧!BH151</f>
        <v>0</v>
      </c>
      <c r="P149" s="47" t="str">
        <f>IF(COUNTIF($I$4:I149,I149)&gt;1,"重複","")</f>
        <v>重複</v>
      </c>
      <c r="T149" s="51">
        <f>IF(OR(S149=1,S149=2),一覧!BE151,)</f>
        <v>0</v>
      </c>
    </row>
    <row r="150" spans="1:20" ht="22.5" customHeight="1" x14ac:dyDescent="0.15">
      <c r="A150" s="195">
        <f>一覧!H152</f>
        <v>0</v>
      </c>
      <c r="B150" s="8">
        <f>一覧!I152</f>
        <v>0</v>
      </c>
      <c r="C150" s="37">
        <f>一覧!J152</f>
        <v>0</v>
      </c>
      <c r="D150" s="16">
        <f>一覧!L152</f>
        <v>0</v>
      </c>
      <c r="E150" s="8">
        <f>一覧!R152</f>
        <v>0</v>
      </c>
      <c r="F150" s="7">
        <f>一覧!S152</f>
        <v>0</v>
      </c>
      <c r="G150" s="7">
        <f>一覧!O152</f>
        <v>0</v>
      </c>
      <c r="H150" s="204" t="str">
        <f>一覧!U152</f>
        <v/>
      </c>
      <c r="I150" s="95">
        <f>一覧!W152</f>
        <v>0</v>
      </c>
      <c r="J150" s="95">
        <f>一覧!AY152</f>
        <v>0</v>
      </c>
      <c r="K150" s="95">
        <f>一覧!AZ152</f>
        <v>0</v>
      </c>
      <c r="L150" s="67" t="str">
        <f>一覧!BA152&amp;一覧!BB152</f>
        <v/>
      </c>
      <c r="M150" s="95">
        <f>一覧!BD152</f>
        <v>0</v>
      </c>
      <c r="N150" s="25">
        <f>一覧!BE152</f>
        <v>0</v>
      </c>
      <c r="O150" s="95">
        <f>一覧!BH152</f>
        <v>0</v>
      </c>
      <c r="P150" s="47" t="str">
        <f>IF(COUNTIF($I$4:I150,I150)&gt;1,"重複","")</f>
        <v>重複</v>
      </c>
      <c r="T150" s="51">
        <f>IF(OR(S150=1,S150=2),一覧!BE152,)</f>
        <v>0</v>
      </c>
    </row>
    <row r="151" spans="1:20" ht="22.5" customHeight="1" x14ac:dyDescent="0.15">
      <c r="A151" s="195">
        <f>一覧!H153</f>
        <v>0</v>
      </c>
      <c r="B151" s="8">
        <f>一覧!I153</f>
        <v>0</v>
      </c>
      <c r="C151" s="37">
        <f>一覧!J153</f>
        <v>0</v>
      </c>
      <c r="D151" s="16">
        <f>一覧!L153</f>
        <v>0</v>
      </c>
      <c r="E151" s="8">
        <f>一覧!R153</f>
        <v>0</v>
      </c>
      <c r="F151" s="7">
        <f>一覧!S153</f>
        <v>0</v>
      </c>
      <c r="G151" s="7">
        <f>一覧!O153</f>
        <v>0</v>
      </c>
      <c r="H151" s="204" t="str">
        <f>一覧!U153</f>
        <v/>
      </c>
      <c r="I151" s="95">
        <f>一覧!W153</f>
        <v>0</v>
      </c>
      <c r="J151" s="95">
        <f>一覧!AY153</f>
        <v>0</v>
      </c>
      <c r="K151" s="95">
        <f>一覧!AZ153</f>
        <v>0</v>
      </c>
      <c r="L151" s="67" t="str">
        <f>一覧!BA153&amp;一覧!BB153</f>
        <v/>
      </c>
      <c r="M151" s="95">
        <f>一覧!BD153</f>
        <v>0</v>
      </c>
      <c r="N151" s="25">
        <f>一覧!BE153</f>
        <v>0</v>
      </c>
      <c r="O151" s="95">
        <f>一覧!BH153</f>
        <v>0</v>
      </c>
      <c r="P151" s="47" t="str">
        <f>IF(COUNTIF($I$4:I151,I151)&gt;1,"重複","")</f>
        <v>重複</v>
      </c>
      <c r="T151" s="51">
        <f>IF(OR(S151=1,S151=2),一覧!BE153,)</f>
        <v>0</v>
      </c>
    </row>
    <row r="152" spans="1:20" ht="22.5" customHeight="1" x14ac:dyDescent="0.15">
      <c r="A152" s="195">
        <f>一覧!H154</f>
        <v>0</v>
      </c>
      <c r="B152" s="8">
        <f>一覧!I154</f>
        <v>0</v>
      </c>
      <c r="C152" s="37">
        <f>一覧!J154</f>
        <v>0</v>
      </c>
      <c r="D152" s="16">
        <f>一覧!L154</f>
        <v>0</v>
      </c>
      <c r="E152" s="8">
        <f>一覧!R154</f>
        <v>0</v>
      </c>
      <c r="F152" s="7">
        <f>一覧!S154</f>
        <v>0</v>
      </c>
      <c r="G152" s="7">
        <f>一覧!O154</f>
        <v>0</v>
      </c>
      <c r="H152" s="204" t="str">
        <f>一覧!U154</f>
        <v/>
      </c>
      <c r="I152" s="95">
        <f>一覧!W154</f>
        <v>0</v>
      </c>
      <c r="J152" s="95">
        <f>一覧!AY154</f>
        <v>0</v>
      </c>
      <c r="K152" s="95">
        <f>一覧!AZ154</f>
        <v>0</v>
      </c>
      <c r="L152" s="67" t="str">
        <f>一覧!BA154&amp;一覧!BB154</f>
        <v/>
      </c>
      <c r="M152" s="95">
        <f>一覧!BD154</f>
        <v>0</v>
      </c>
      <c r="N152" s="25">
        <f>一覧!BE154</f>
        <v>0</v>
      </c>
      <c r="O152" s="95">
        <f>一覧!BH154</f>
        <v>0</v>
      </c>
      <c r="P152" s="47" t="str">
        <f>IF(COUNTIF($I$4:I152,I152)&gt;1,"重複","")</f>
        <v>重複</v>
      </c>
      <c r="T152" s="51">
        <f>IF(OR(S152=1,S152=2),一覧!BE154,)</f>
        <v>0</v>
      </c>
    </row>
    <row r="153" spans="1:20" ht="22.5" customHeight="1" x14ac:dyDescent="0.15">
      <c r="A153" s="195">
        <f>一覧!H155</f>
        <v>0</v>
      </c>
      <c r="B153" s="8">
        <f>一覧!I155</f>
        <v>0</v>
      </c>
      <c r="C153" s="37">
        <f>一覧!J155</f>
        <v>0</v>
      </c>
      <c r="D153" s="16">
        <f>一覧!L155</f>
        <v>0</v>
      </c>
      <c r="E153" s="8">
        <f>一覧!R155</f>
        <v>0</v>
      </c>
      <c r="F153" s="7">
        <f>一覧!S155</f>
        <v>0</v>
      </c>
      <c r="G153" s="7">
        <f>一覧!O155</f>
        <v>0</v>
      </c>
      <c r="H153" s="204" t="str">
        <f>一覧!U155</f>
        <v/>
      </c>
      <c r="I153" s="95">
        <f>一覧!W155</f>
        <v>0</v>
      </c>
      <c r="J153" s="95">
        <f>一覧!AY155</f>
        <v>0</v>
      </c>
      <c r="K153" s="95">
        <f>一覧!AZ155</f>
        <v>0</v>
      </c>
      <c r="L153" s="67" t="str">
        <f>一覧!BA155&amp;一覧!BB155</f>
        <v/>
      </c>
      <c r="M153" s="95">
        <f>一覧!BD155</f>
        <v>0</v>
      </c>
      <c r="N153" s="25">
        <f>一覧!BE155</f>
        <v>0</v>
      </c>
      <c r="O153" s="95">
        <f>一覧!BH155</f>
        <v>0</v>
      </c>
      <c r="P153" s="47" t="str">
        <f>IF(COUNTIF($I$4:I153,I153)&gt;1,"重複","")</f>
        <v>重複</v>
      </c>
      <c r="T153" s="51">
        <f>IF(OR(S153=1,S153=2),一覧!BE155,)</f>
        <v>0</v>
      </c>
    </row>
    <row r="154" spans="1:20" ht="22.5" customHeight="1" x14ac:dyDescent="0.15">
      <c r="A154" s="195">
        <f>一覧!H156</f>
        <v>0</v>
      </c>
      <c r="B154" s="8">
        <f>一覧!I156</f>
        <v>0</v>
      </c>
      <c r="C154" s="37">
        <f>一覧!J156</f>
        <v>0</v>
      </c>
      <c r="D154" s="16">
        <f>一覧!L156</f>
        <v>0</v>
      </c>
      <c r="E154" s="8">
        <f>一覧!R156</f>
        <v>0</v>
      </c>
      <c r="F154" s="7">
        <f>一覧!S156</f>
        <v>0</v>
      </c>
      <c r="G154" s="7">
        <f>一覧!O156</f>
        <v>0</v>
      </c>
      <c r="H154" s="204" t="str">
        <f>一覧!U156</f>
        <v/>
      </c>
      <c r="I154" s="95">
        <f>一覧!W156</f>
        <v>0</v>
      </c>
      <c r="J154" s="95">
        <f>一覧!AY156</f>
        <v>0</v>
      </c>
      <c r="K154" s="95">
        <f>一覧!AZ156</f>
        <v>0</v>
      </c>
      <c r="L154" s="67" t="str">
        <f>一覧!BA156&amp;一覧!BB156</f>
        <v/>
      </c>
      <c r="M154" s="95">
        <f>一覧!BD156</f>
        <v>0</v>
      </c>
      <c r="N154" s="25">
        <f>一覧!BE156</f>
        <v>0</v>
      </c>
      <c r="O154" s="95">
        <f>一覧!BH156</f>
        <v>0</v>
      </c>
      <c r="P154" s="47" t="str">
        <f>IF(COUNTIF($I$4:I154,I154)&gt;1,"重複","")</f>
        <v>重複</v>
      </c>
      <c r="T154" s="51">
        <f>IF(OR(S154=1,S154=2),一覧!BE156,)</f>
        <v>0</v>
      </c>
    </row>
    <row r="155" spans="1:20" ht="22.5" customHeight="1" x14ac:dyDescent="0.15">
      <c r="A155" s="195">
        <f>一覧!H157</f>
        <v>0</v>
      </c>
      <c r="B155" s="8">
        <f>一覧!I157</f>
        <v>0</v>
      </c>
      <c r="C155" s="37">
        <f>一覧!J157</f>
        <v>0</v>
      </c>
      <c r="D155" s="16">
        <f>一覧!L157</f>
        <v>0</v>
      </c>
      <c r="E155" s="8">
        <f>一覧!R157</f>
        <v>0</v>
      </c>
      <c r="F155" s="7">
        <f>一覧!S157</f>
        <v>0</v>
      </c>
      <c r="G155" s="7">
        <f>一覧!O157</f>
        <v>0</v>
      </c>
      <c r="H155" s="204" t="str">
        <f>一覧!U157</f>
        <v/>
      </c>
      <c r="I155" s="95">
        <f>一覧!W157</f>
        <v>0</v>
      </c>
      <c r="J155" s="95">
        <f>一覧!AY157</f>
        <v>0</v>
      </c>
      <c r="K155" s="95">
        <f>一覧!AZ157</f>
        <v>0</v>
      </c>
      <c r="L155" s="67" t="str">
        <f>一覧!BA157&amp;一覧!BB157</f>
        <v/>
      </c>
      <c r="M155" s="95">
        <f>一覧!BD157</f>
        <v>0</v>
      </c>
      <c r="N155" s="25">
        <f>一覧!BE157</f>
        <v>0</v>
      </c>
      <c r="O155" s="95">
        <f>一覧!BH157</f>
        <v>0</v>
      </c>
      <c r="P155" s="47" t="str">
        <f>IF(COUNTIF($I$4:I155,I155)&gt;1,"重複","")</f>
        <v>重複</v>
      </c>
      <c r="T155" s="51">
        <f>IF(OR(S155=1,S155=2),一覧!BE157,)</f>
        <v>0</v>
      </c>
    </row>
    <row r="156" spans="1:20" ht="22.5" customHeight="1" x14ac:dyDescent="0.15">
      <c r="A156" s="195">
        <f>一覧!H158</f>
        <v>0</v>
      </c>
      <c r="B156" s="8">
        <f>一覧!I158</f>
        <v>0</v>
      </c>
      <c r="C156" s="37">
        <f>一覧!J158</f>
        <v>0</v>
      </c>
      <c r="D156" s="16">
        <f>一覧!L158</f>
        <v>0</v>
      </c>
      <c r="E156" s="8">
        <f>一覧!R158</f>
        <v>0</v>
      </c>
      <c r="F156" s="7">
        <f>一覧!S158</f>
        <v>0</v>
      </c>
      <c r="G156" s="7">
        <f>一覧!O158</f>
        <v>0</v>
      </c>
      <c r="H156" s="204" t="str">
        <f>一覧!U158</f>
        <v/>
      </c>
      <c r="I156" s="95">
        <f>一覧!W158</f>
        <v>0</v>
      </c>
      <c r="J156" s="95">
        <f>一覧!AY158</f>
        <v>0</v>
      </c>
      <c r="K156" s="95">
        <f>一覧!AZ158</f>
        <v>0</v>
      </c>
      <c r="L156" s="67" t="str">
        <f>一覧!BA158&amp;一覧!BB158</f>
        <v/>
      </c>
      <c r="M156" s="95">
        <f>一覧!BD158</f>
        <v>0</v>
      </c>
      <c r="N156" s="25">
        <f>一覧!BE158</f>
        <v>0</v>
      </c>
      <c r="O156" s="95">
        <f>一覧!BH158</f>
        <v>0</v>
      </c>
      <c r="P156" s="47" t="str">
        <f>IF(COUNTIF($I$4:I156,I156)&gt;1,"重複","")</f>
        <v>重複</v>
      </c>
      <c r="T156" s="51">
        <f>IF(OR(S156=1,S156=2),一覧!BE158,)</f>
        <v>0</v>
      </c>
    </row>
    <row r="157" spans="1:20" ht="22.5" customHeight="1" x14ac:dyDescent="0.15">
      <c r="A157" s="195">
        <f>一覧!H159</f>
        <v>0</v>
      </c>
      <c r="B157" s="8">
        <f>一覧!I159</f>
        <v>0</v>
      </c>
      <c r="C157" s="37">
        <f>一覧!J159</f>
        <v>0</v>
      </c>
      <c r="D157" s="16">
        <f>一覧!L159</f>
        <v>0</v>
      </c>
      <c r="E157" s="8">
        <f>一覧!R159</f>
        <v>0</v>
      </c>
      <c r="F157" s="7">
        <f>一覧!S159</f>
        <v>0</v>
      </c>
      <c r="G157" s="7">
        <f>一覧!O159</f>
        <v>0</v>
      </c>
      <c r="H157" s="204" t="str">
        <f>一覧!U159</f>
        <v/>
      </c>
      <c r="I157" s="95">
        <f>一覧!W159</f>
        <v>0</v>
      </c>
      <c r="J157" s="95">
        <f>一覧!AY159</f>
        <v>0</v>
      </c>
      <c r="K157" s="95">
        <f>一覧!AZ159</f>
        <v>0</v>
      </c>
      <c r="L157" s="67" t="str">
        <f>一覧!BA159&amp;一覧!BB159</f>
        <v/>
      </c>
      <c r="M157" s="95">
        <f>一覧!BD159</f>
        <v>0</v>
      </c>
      <c r="N157" s="25">
        <f>一覧!BE159</f>
        <v>0</v>
      </c>
      <c r="O157" s="95">
        <f>一覧!BH159</f>
        <v>0</v>
      </c>
      <c r="P157" s="47" t="str">
        <f>IF(COUNTIF($I$4:I157,I157)&gt;1,"重複","")</f>
        <v>重複</v>
      </c>
      <c r="T157" s="51">
        <f>IF(OR(S157=1,S157=2),一覧!BE159,)</f>
        <v>0</v>
      </c>
    </row>
    <row r="158" spans="1:20" ht="22.5" customHeight="1" x14ac:dyDescent="0.15">
      <c r="A158" s="195">
        <f>一覧!H160</f>
        <v>0</v>
      </c>
      <c r="B158" s="8">
        <f>一覧!I160</f>
        <v>0</v>
      </c>
      <c r="C158" s="37">
        <f>一覧!J160</f>
        <v>0</v>
      </c>
      <c r="D158" s="16">
        <f>一覧!L160</f>
        <v>0</v>
      </c>
      <c r="E158" s="8">
        <f>一覧!R160</f>
        <v>0</v>
      </c>
      <c r="F158" s="7">
        <f>一覧!S160</f>
        <v>0</v>
      </c>
      <c r="G158" s="7">
        <f>一覧!O160</f>
        <v>0</v>
      </c>
      <c r="H158" s="204" t="str">
        <f>一覧!U160</f>
        <v/>
      </c>
      <c r="I158" s="95">
        <f>一覧!W160</f>
        <v>0</v>
      </c>
      <c r="J158" s="95">
        <f>一覧!AY160</f>
        <v>0</v>
      </c>
      <c r="K158" s="95">
        <f>一覧!AZ160</f>
        <v>0</v>
      </c>
      <c r="L158" s="67" t="str">
        <f>一覧!BA160&amp;一覧!BB160</f>
        <v/>
      </c>
      <c r="M158" s="95">
        <f>一覧!BD160</f>
        <v>0</v>
      </c>
      <c r="N158" s="25">
        <f>一覧!BE160</f>
        <v>0</v>
      </c>
      <c r="O158" s="95">
        <f>一覧!BH160</f>
        <v>0</v>
      </c>
      <c r="P158" s="47" t="str">
        <f>IF(COUNTIF($I$4:I158,I158)&gt;1,"重複","")</f>
        <v>重複</v>
      </c>
      <c r="T158" s="51">
        <f>IF(OR(S158=1,S158=2),一覧!BE160,)</f>
        <v>0</v>
      </c>
    </row>
    <row r="159" spans="1:20" ht="22.5" customHeight="1" x14ac:dyDescent="0.15">
      <c r="A159" s="195">
        <f>一覧!H161</f>
        <v>0</v>
      </c>
      <c r="B159" s="8">
        <f>一覧!I161</f>
        <v>0</v>
      </c>
      <c r="C159" s="37">
        <f>一覧!J161</f>
        <v>0</v>
      </c>
      <c r="D159" s="16">
        <f>一覧!L161</f>
        <v>0</v>
      </c>
      <c r="E159" s="8">
        <f>一覧!R161</f>
        <v>0</v>
      </c>
      <c r="F159" s="7">
        <f>一覧!S161</f>
        <v>0</v>
      </c>
      <c r="G159" s="7">
        <f>一覧!O161</f>
        <v>0</v>
      </c>
      <c r="H159" s="204" t="str">
        <f>一覧!U161</f>
        <v/>
      </c>
      <c r="I159" s="95">
        <f>一覧!W161</f>
        <v>0</v>
      </c>
      <c r="J159" s="95">
        <f>一覧!AY161</f>
        <v>0</v>
      </c>
      <c r="K159" s="95">
        <f>一覧!AZ161</f>
        <v>0</v>
      </c>
      <c r="L159" s="67" t="str">
        <f>一覧!BA161&amp;一覧!BB161</f>
        <v/>
      </c>
      <c r="M159" s="95">
        <f>一覧!BD161</f>
        <v>0</v>
      </c>
      <c r="N159" s="25">
        <f>一覧!BE161</f>
        <v>0</v>
      </c>
      <c r="O159" s="95">
        <f>一覧!BH161</f>
        <v>0</v>
      </c>
      <c r="P159" s="47" t="str">
        <f>IF(COUNTIF($I$4:I159,I159)&gt;1,"重複","")</f>
        <v>重複</v>
      </c>
      <c r="T159" s="51">
        <f>IF(OR(S159=1,S159=2),一覧!BE161,)</f>
        <v>0</v>
      </c>
    </row>
    <row r="160" spans="1:20" ht="22.5" customHeight="1" x14ac:dyDescent="0.15">
      <c r="A160" s="195">
        <f>一覧!H162</f>
        <v>0</v>
      </c>
      <c r="B160" s="8">
        <f>一覧!I162</f>
        <v>0</v>
      </c>
      <c r="C160" s="37">
        <f>一覧!J162</f>
        <v>0</v>
      </c>
      <c r="D160" s="16">
        <f>一覧!L162</f>
        <v>0</v>
      </c>
      <c r="E160" s="8">
        <f>一覧!R162</f>
        <v>0</v>
      </c>
      <c r="F160" s="7">
        <f>一覧!S162</f>
        <v>0</v>
      </c>
      <c r="G160" s="7">
        <f>一覧!O162</f>
        <v>0</v>
      </c>
      <c r="H160" s="204" t="str">
        <f>一覧!U162</f>
        <v/>
      </c>
      <c r="I160" s="95">
        <f>一覧!W162</f>
        <v>0</v>
      </c>
      <c r="J160" s="95">
        <f>一覧!AY162</f>
        <v>0</v>
      </c>
      <c r="K160" s="95">
        <f>一覧!AZ162</f>
        <v>0</v>
      </c>
      <c r="L160" s="67" t="str">
        <f>一覧!BA162&amp;一覧!BB162</f>
        <v/>
      </c>
      <c r="M160" s="95">
        <f>一覧!BD162</f>
        <v>0</v>
      </c>
      <c r="N160" s="25">
        <f>一覧!BE162</f>
        <v>0</v>
      </c>
      <c r="O160" s="95">
        <f>一覧!BH162</f>
        <v>0</v>
      </c>
      <c r="P160" s="47" t="str">
        <f>IF(COUNTIF($I$4:I160,I160)&gt;1,"重複","")</f>
        <v>重複</v>
      </c>
      <c r="T160" s="51">
        <f>IF(OR(S160=1,S160=2),一覧!BE162,)</f>
        <v>0</v>
      </c>
    </row>
    <row r="161" spans="1:20" ht="22.5" customHeight="1" x14ac:dyDescent="0.15">
      <c r="A161" s="195">
        <f>一覧!H163</f>
        <v>0</v>
      </c>
      <c r="B161" s="8">
        <f>一覧!I163</f>
        <v>0</v>
      </c>
      <c r="C161" s="37">
        <f>一覧!J163</f>
        <v>0</v>
      </c>
      <c r="D161" s="16">
        <f>一覧!L163</f>
        <v>0</v>
      </c>
      <c r="E161" s="8">
        <f>一覧!R163</f>
        <v>0</v>
      </c>
      <c r="F161" s="7">
        <f>一覧!S163</f>
        <v>0</v>
      </c>
      <c r="G161" s="7">
        <f>一覧!O163</f>
        <v>0</v>
      </c>
      <c r="H161" s="204" t="str">
        <f>一覧!U163</f>
        <v/>
      </c>
      <c r="I161" s="95">
        <f>一覧!W163</f>
        <v>0</v>
      </c>
      <c r="J161" s="95">
        <f>一覧!AY163</f>
        <v>0</v>
      </c>
      <c r="K161" s="95">
        <f>一覧!AZ163</f>
        <v>0</v>
      </c>
      <c r="L161" s="67" t="str">
        <f>一覧!BA163&amp;一覧!BB163</f>
        <v/>
      </c>
      <c r="M161" s="95">
        <f>一覧!BD163</f>
        <v>0</v>
      </c>
      <c r="N161" s="25">
        <f>一覧!BE163</f>
        <v>0</v>
      </c>
      <c r="O161" s="95">
        <f>一覧!BH163</f>
        <v>0</v>
      </c>
      <c r="P161" s="47" t="str">
        <f>IF(COUNTIF($I$4:I161,I161)&gt;1,"重複","")</f>
        <v>重複</v>
      </c>
      <c r="T161" s="51">
        <f>IF(OR(S161=1,S161=2),一覧!BE163,)</f>
        <v>0</v>
      </c>
    </row>
    <row r="162" spans="1:20" ht="22.5" customHeight="1" x14ac:dyDescent="0.15">
      <c r="A162" s="195">
        <f>一覧!H164</f>
        <v>0</v>
      </c>
      <c r="B162" s="8">
        <f>一覧!I164</f>
        <v>0</v>
      </c>
      <c r="C162" s="37">
        <f>一覧!J164</f>
        <v>0</v>
      </c>
      <c r="D162" s="16">
        <f>一覧!L164</f>
        <v>0</v>
      </c>
      <c r="E162" s="8">
        <f>一覧!R164</f>
        <v>0</v>
      </c>
      <c r="F162" s="7">
        <f>一覧!S164</f>
        <v>0</v>
      </c>
      <c r="G162" s="7">
        <f>一覧!O164</f>
        <v>0</v>
      </c>
      <c r="H162" s="204" t="str">
        <f>一覧!U164</f>
        <v/>
      </c>
      <c r="I162" s="95">
        <f>一覧!W164</f>
        <v>0</v>
      </c>
      <c r="J162" s="95">
        <f>一覧!AY164</f>
        <v>0</v>
      </c>
      <c r="K162" s="95">
        <f>一覧!AZ164</f>
        <v>0</v>
      </c>
      <c r="L162" s="67" t="str">
        <f>一覧!BA164&amp;一覧!BB164</f>
        <v/>
      </c>
      <c r="M162" s="95">
        <f>一覧!BD164</f>
        <v>0</v>
      </c>
      <c r="N162" s="25">
        <f>一覧!BE164</f>
        <v>0</v>
      </c>
      <c r="O162" s="95">
        <f>一覧!BH164</f>
        <v>0</v>
      </c>
      <c r="P162" s="47" t="str">
        <f>IF(COUNTIF($I$4:I162,I162)&gt;1,"重複","")</f>
        <v>重複</v>
      </c>
      <c r="T162" s="51">
        <f>IF(OR(S162=1,S162=2),一覧!BE164,)</f>
        <v>0</v>
      </c>
    </row>
    <row r="163" spans="1:20" ht="22.5" customHeight="1" x14ac:dyDescent="0.15">
      <c r="A163" s="195">
        <f>一覧!H165</f>
        <v>0</v>
      </c>
      <c r="B163" s="8">
        <f>一覧!I165</f>
        <v>0</v>
      </c>
      <c r="C163" s="37">
        <f>一覧!J165</f>
        <v>0</v>
      </c>
      <c r="D163" s="16">
        <f>一覧!L165</f>
        <v>0</v>
      </c>
      <c r="E163" s="8">
        <f>一覧!R165</f>
        <v>0</v>
      </c>
      <c r="F163" s="7">
        <f>一覧!S165</f>
        <v>0</v>
      </c>
      <c r="G163" s="7">
        <f>一覧!O165</f>
        <v>0</v>
      </c>
      <c r="H163" s="204" t="str">
        <f>一覧!U165</f>
        <v/>
      </c>
      <c r="I163" s="95">
        <f>一覧!W165</f>
        <v>0</v>
      </c>
      <c r="J163" s="95">
        <f>一覧!AY165</f>
        <v>0</v>
      </c>
      <c r="K163" s="95">
        <f>一覧!AZ165</f>
        <v>0</v>
      </c>
      <c r="L163" s="67" t="str">
        <f>一覧!BA165&amp;一覧!BB165</f>
        <v/>
      </c>
      <c r="M163" s="95">
        <f>一覧!BD165</f>
        <v>0</v>
      </c>
      <c r="N163" s="25">
        <f>一覧!BE165</f>
        <v>0</v>
      </c>
      <c r="O163" s="95">
        <f>一覧!BH165</f>
        <v>0</v>
      </c>
      <c r="P163" s="47" t="str">
        <f>IF(COUNTIF($I$4:I163,I163)&gt;1,"重複","")</f>
        <v>重複</v>
      </c>
      <c r="T163" s="51">
        <f>IF(OR(S163=1,S163=2),一覧!BE165,)</f>
        <v>0</v>
      </c>
    </row>
    <row r="164" spans="1:20" ht="22.5" customHeight="1" x14ac:dyDescent="0.15">
      <c r="A164" s="195">
        <f>一覧!H166</f>
        <v>0</v>
      </c>
      <c r="B164" s="8">
        <f>一覧!I166</f>
        <v>0</v>
      </c>
      <c r="C164" s="37">
        <f>一覧!J166</f>
        <v>0</v>
      </c>
      <c r="D164" s="16">
        <f>一覧!L166</f>
        <v>0</v>
      </c>
      <c r="E164" s="8">
        <f>一覧!R166</f>
        <v>0</v>
      </c>
      <c r="F164" s="7">
        <f>一覧!S166</f>
        <v>0</v>
      </c>
      <c r="G164" s="7">
        <f>一覧!O166</f>
        <v>0</v>
      </c>
      <c r="H164" s="204" t="str">
        <f>一覧!U166</f>
        <v/>
      </c>
      <c r="I164" s="95">
        <f>一覧!W166</f>
        <v>0</v>
      </c>
      <c r="J164" s="95">
        <f>一覧!AY166</f>
        <v>0</v>
      </c>
      <c r="K164" s="95">
        <f>一覧!AZ166</f>
        <v>0</v>
      </c>
      <c r="L164" s="67" t="str">
        <f>一覧!BA166&amp;一覧!BB166</f>
        <v/>
      </c>
      <c r="M164" s="95">
        <f>一覧!BD166</f>
        <v>0</v>
      </c>
      <c r="N164" s="25">
        <f>一覧!BE166</f>
        <v>0</v>
      </c>
      <c r="O164" s="95">
        <f>一覧!BH166</f>
        <v>0</v>
      </c>
      <c r="P164" s="47" t="str">
        <f>IF(COUNTIF($I$4:I164,I164)&gt;1,"重複","")</f>
        <v>重複</v>
      </c>
      <c r="T164" s="51">
        <f>IF(OR(S164=1,S164=2),一覧!BE166,)</f>
        <v>0</v>
      </c>
    </row>
    <row r="165" spans="1:20" ht="22.5" customHeight="1" x14ac:dyDescent="0.15">
      <c r="A165" s="195">
        <f>一覧!H167</f>
        <v>0</v>
      </c>
      <c r="B165" s="8">
        <f>一覧!I167</f>
        <v>0</v>
      </c>
      <c r="C165" s="37">
        <f>一覧!J167</f>
        <v>0</v>
      </c>
      <c r="D165" s="16">
        <f>一覧!L167</f>
        <v>0</v>
      </c>
      <c r="E165" s="8">
        <f>一覧!R167</f>
        <v>0</v>
      </c>
      <c r="F165" s="7">
        <f>一覧!S167</f>
        <v>0</v>
      </c>
      <c r="G165" s="7">
        <f>一覧!O167</f>
        <v>0</v>
      </c>
      <c r="H165" s="204" t="str">
        <f>一覧!U167</f>
        <v/>
      </c>
      <c r="I165" s="95">
        <f>一覧!W167</f>
        <v>0</v>
      </c>
      <c r="J165" s="95">
        <f>一覧!AY167</f>
        <v>0</v>
      </c>
      <c r="K165" s="95">
        <f>一覧!AZ167</f>
        <v>0</v>
      </c>
      <c r="L165" s="67" t="str">
        <f>一覧!BA167&amp;一覧!BB167</f>
        <v/>
      </c>
      <c r="M165" s="95">
        <f>一覧!BD167</f>
        <v>0</v>
      </c>
      <c r="N165" s="25">
        <f>一覧!BE167</f>
        <v>0</v>
      </c>
      <c r="O165" s="95">
        <f>一覧!BH167</f>
        <v>0</v>
      </c>
      <c r="P165" s="47" t="str">
        <f>IF(COUNTIF($I$4:I165,I165)&gt;1,"重複","")</f>
        <v>重複</v>
      </c>
      <c r="T165" s="51">
        <f>IF(OR(S165=1,S165=2),一覧!BE167,)</f>
        <v>0</v>
      </c>
    </row>
    <row r="166" spans="1:20" ht="22.5" customHeight="1" x14ac:dyDescent="0.15">
      <c r="A166" s="195">
        <f>一覧!H168</f>
        <v>0</v>
      </c>
      <c r="B166" s="8">
        <f>一覧!I168</f>
        <v>0</v>
      </c>
      <c r="C166" s="37">
        <f>一覧!J168</f>
        <v>0</v>
      </c>
      <c r="D166" s="16">
        <f>一覧!L168</f>
        <v>0</v>
      </c>
      <c r="E166" s="8">
        <f>一覧!R168</f>
        <v>0</v>
      </c>
      <c r="F166" s="7">
        <f>一覧!S168</f>
        <v>0</v>
      </c>
      <c r="G166" s="7">
        <f>一覧!O168</f>
        <v>0</v>
      </c>
      <c r="H166" s="204" t="str">
        <f>一覧!U168</f>
        <v/>
      </c>
      <c r="I166" s="95">
        <f>一覧!W168</f>
        <v>0</v>
      </c>
      <c r="J166" s="95">
        <f>一覧!AY168</f>
        <v>0</v>
      </c>
      <c r="K166" s="95">
        <f>一覧!AZ168</f>
        <v>0</v>
      </c>
      <c r="L166" s="67" t="str">
        <f>一覧!BA168&amp;一覧!BB168</f>
        <v/>
      </c>
      <c r="M166" s="95">
        <f>一覧!BD168</f>
        <v>0</v>
      </c>
      <c r="N166" s="25">
        <f>一覧!BE168</f>
        <v>0</v>
      </c>
      <c r="O166" s="95">
        <f>一覧!BH168</f>
        <v>0</v>
      </c>
      <c r="P166" s="47" t="str">
        <f>IF(COUNTIF($I$4:I166,I166)&gt;1,"重複","")</f>
        <v>重複</v>
      </c>
      <c r="T166" s="51">
        <f>IF(OR(S166=1,S166=2),一覧!BE168,)</f>
        <v>0</v>
      </c>
    </row>
    <row r="167" spans="1:20" ht="22.5" customHeight="1" x14ac:dyDescent="0.15">
      <c r="A167" s="195">
        <f>一覧!H169</f>
        <v>0</v>
      </c>
      <c r="B167" s="8">
        <f>一覧!I169</f>
        <v>0</v>
      </c>
      <c r="C167" s="37">
        <f>一覧!J169</f>
        <v>0</v>
      </c>
      <c r="D167" s="16">
        <f>一覧!L169</f>
        <v>0</v>
      </c>
      <c r="E167" s="8">
        <f>一覧!R169</f>
        <v>0</v>
      </c>
      <c r="F167" s="7">
        <f>一覧!S169</f>
        <v>0</v>
      </c>
      <c r="G167" s="7">
        <f>一覧!O169</f>
        <v>0</v>
      </c>
      <c r="H167" s="204" t="str">
        <f>一覧!U169</f>
        <v/>
      </c>
      <c r="I167" s="95">
        <f>一覧!W169</f>
        <v>0</v>
      </c>
      <c r="J167" s="95">
        <f>一覧!AY169</f>
        <v>0</v>
      </c>
      <c r="K167" s="95">
        <f>一覧!AZ169</f>
        <v>0</v>
      </c>
      <c r="L167" s="67" t="str">
        <f>一覧!BA169&amp;一覧!BB169</f>
        <v/>
      </c>
      <c r="M167" s="95">
        <f>一覧!BD169</f>
        <v>0</v>
      </c>
      <c r="N167" s="25">
        <f>一覧!BE169</f>
        <v>0</v>
      </c>
      <c r="O167" s="95">
        <f>一覧!BH169</f>
        <v>0</v>
      </c>
      <c r="P167" s="47" t="str">
        <f>IF(COUNTIF($I$4:I167,I167)&gt;1,"重複","")</f>
        <v>重複</v>
      </c>
      <c r="T167" s="51">
        <f>IF(OR(S167=1,S167=2),一覧!BE169,)</f>
        <v>0</v>
      </c>
    </row>
    <row r="168" spans="1:20" ht="22.5" customHeight="1" x14ac:dyDescent="0.15">
      <c r="A168" s="195">
        <f>一覧!H170</f>
        <v>0</v>
      </c>
      <c r="B168" s="8">
        <f>一覧!I170</f>
        <v>0</v>
      </c>
      <c r="C168" s="37">
        <f>一覧!J170</f>
        <v>0</v>
      </c>
      <c r="D168" s="16">
        <f>一覧!L170</f>
        <v>0</v>
      </c>
      <c r="E168" s="8">
        <f>一覧!R170</f>
        <v>0</v>
      </c>
      <c r="F168" s="7">
        <f>一覧!S170</f>
        <v>0</v>
      </c>
      <c r="G168" s="7">
        <f>一覧!O170</f>
        <v>0</v>
      </c>
      <c r="H168" s="204" t="str">
        <f>一覧!U170</f>
        <v/>
      </c>
      <c r="I168" s="95">
        <f>一覧!W170</f>
        <v>0</v>
      </c>
      <c r="J168" s="95">
        <f>一覧!AY170</f>
        <v>0</v>
      </c>
      <c r="K168" s="95">
        <f>一覧!AZ170</f>
        <v>0</v>
      </c>
      <c r="L168" s="67" t="str">
        <f>一覧!BA170&amp;一覧!BB170</f>
        <v/>
      </c>
      <c r="M168" s="95">
        <f>一覧!BD170</f>
        <v>0</v>
      </c>
      <c r="N168" s="25">
        <f>一覧!BE170</f>
        <v>0</v>
      </c>
      <c r="O168" s="95">
        <f>一覧!BH170</f>
        <v>0</v>
      </c>
      <c r="P168" s="47" t="str">
        <f>IF(COUNTIF($I$4:I168,I168)&gt;1,"重複","")</f>
        <v>重複</v>
      </c>
      <c r="T168" s="51">
        <f>IF(OR(S168=1,S168=2),一覧!BE170,)</f>
        <v>0</v>
      </c>
    </row>
    <row r="169" spans="1:20" ht="22.5" customHeight="1" x14ac:dyDescent="0.15">
      <c r="A169" s="195">
        <f>一覧!H171</f>
        <v>0</v>
      </c>
      <c r="B169" s="8">
        <f>一覧!I171</f>
        <v>0</v>
      </c>
      <c r="C169" s="37">
        <f>一覧!J171</f>
        <v>0</v>
      </c>
      <c r="D169" s="16">
        <f>一覧!L171</f>
        <v>0</v>
      </c>
      <c r="E169" s="8">
        <f>一覧!R171</f>
        <v>0</v>
      </c>
      <c r="F169" s="7">
        <f>一覧!S171</f>
        <v>0</v>
      </c>
      <c r="G169" s="7">
        <f>一覧!O171</f>
        <v>0</v>
      </c>
      <c r="H169" s="204" t="str">
        <f>一覧!U171</f>
        <v/>
      </c>
      <c r="I169" s="95">
        <f>一覧!W171</f>
        <v>0</v>
      </c>
      <c r="J169" s="95">
        <f>一覧!AY171</f>
        <v>0</v>
      </c>
      <c r="K169" s="95">
        <f>一覧!AZ171</f>
        <v>0</v>
      </c>
      <c r="L169" s="67" t="str">
        <f>一覧!BA171&amp;一覧!BB171</f>
        <v/>
      </c>
      <c r="M169" s="95">
        <f>一覧!BD171</f>
        <v>0</v>
      </c>
      <c r="N169" s="25">
        <f>一覧!BE171</f>
        <v>0</v>
      </c>
      <c r="O169" s="95">
        <f>一覧!BH171</f>
        <v>0</v>
      </c>
      <c r="P169" s="47" t="str">
        <f>IF(COUNTIF($I$4:I169,I169)&gt;1,"重複","")</f>
        <v>重複</v>
      </c>
      <c r="T169" s="51">
        <f>IF(OR(S169=1,S169=2),一覧!BE171,)</f>
        <v>0</v>
      </c>
    </row>
    <row r="170" spans="1:20" ht="22.5" customHeight="1" x14ac:dyDescent="0.15">
      <c r="A170" s="195">
        <f>一覧!H172</f>
        <v>0</v>
      </c>
      <c r="B170" s="8">
        <f>一覧!I172</f>
        <v>0</v>
      </c>
      <c r="C170" s="37">
        <f>一覧!J172</f>
        <v>0</v>
      </c>
      <c r="D170" s="16">
        <f>一覧!L172</f>
        <v>0</v>
      </c>
      <c r="E170" s="8">
        <f>一覧!R172</f>
        <v>0</v>
      </c>
      <c r="F170" s="7">
        <f>一覧!S172</f>
        <v>0</v>
      </c>
      <c r="G170" s="7">
        <f>一覧!O172</f>
        <v>0</v>
      </c>
      <c r="H170" s="204" t="str">
        <f>一覧!U172</f>
        <v/>
      </c>
      <c r="I170" s="95">
        <f>一覧!W172</f>
        <v>0</v>
      </c>
      <c r="J170" s="95">
        <f>一覧!AY172</f>
        <v>0</v>
      </c>
      <c r="K170" s="95">
        <f>一覧!AZ172</f>
        <v>0</v>
      </c>
      <c r="L170" s="67" t="str">
        <f>一覧!BA172&amp;一覧!BB172</f>
        <v/>
      </c>
      <c r="M170" s="95">
        <f>一覧!BD172</f>
        <v>0</v>
      </c>
      <c r="N170" s="25">
        <f>一覧!BE172</f>
        <v>0</v>
      </c>
      <c r="O170" s="95">
        <f>一覧!BH172</f>
        <v>0</v>
      </c>
      <c r="P170" s="47" t="str">
        <f>IF(COUNTIF($I$4:I170,I170)&gt;1,"重複","")</f>
        <v>重複</v>
      </c>
      <c r="T170" s="51">
        <f>IF(OR(S170=1,S170=2),一覧!BE172,)</f>
        <v>0</v>
      </c>
    </row>
    <row r="171" spans="1:20" ht="22.5" customHeight="1" x14ac:dyDescent="0.15">
      <c r="A171" s="195">
        <f>一覧!H173</f>
        <v>0</v>
      </c>
      <c r="B171" s="8">
        <f>一覧!I173</f>
        <v>0</v>
      </c>
      <c r="C171" s="37">
        <f>一覧!J173</f>
        <v>0</v>
      </c>
      <c r="D171" s="16">
        <f>一覧!L173</f>
        <v>0</v>
      </c>
      <c r="E171" s="8">
        <f>一覧!R173</f>
        <v>0</v>
      </c>
      <c r="F171" s="7">
        <f>一覧!S173</f>
        <v>0</v>
      </c>
      <c r="G171" s="7">
        <f>一覧!O173</f>
        <v>0</v>
      </c>
      <c r="H171" s="204" t="str">
        <f>一覧!U173</f>
        <v/>
      </c>
      <c r="I171" s="95">
        <f>一覧!W173</f>
        <v>0</v>
      </c>
      <c r="J171" s="95">
        <f>一覧!AY173</f>
        <v>0</v>
      </c>
      <c r="K171" s="95">
        <f>一覧!AZ173</f>
        <v>0</v>
      </c>
      <c r="L171" s="67" t="str">
        <f>一覧!BA173&amp;一覧!BB173</f>
        <v/>
      </c>
      <c r="M171" s="95">
        <f>一覧!BD173</f>
        <v>0</v>
      </c>
      <c r="N171" s="25">
        <f>一覧!BE173</f>
        <v>0</v>
      </c>
      <c r="O171" s="95">
        <f>一覧!BH173</f>
        <v>0</v>
      </c>
      <c r="P171" s="47" t="str">
        <f>IF(COUNTIF($I$4:I171,I171)&gt;1,"重複","")</f>
        <v>重複</v>
      </c>
      <c r="T171" s="51">
        <f>IF(OR(S171=1,S171=2),一覧!BE173,)</f>
        <v>0</v>
      </c>
    </row>
    <row r="172" spans="1:20" ht="22.5" customHeight="1" x14ac:dyDescent="0.15">
      <c r="A172" s="195">
        <f>一覧!H174</f>
        <v>0</v>
      </c>
      <c r="B172" s="8">
        <f>一覧!I174</f>
        <v>0</v>
      </c>
      <c r="C172" s="37">
        <f>一覧!J174</f>
        <v>0</v>
      </c>
      <c r="D172" s="16">
        <f>一覧!L174</f>
        <v>0</v>
      </c>
      <c r="E172" s="8">
        <f>一覧!R174</f>
        <v>0</v>
      </c>
      <c r="F172" s="7">
        <f>一覧!S174</f>
        <v>0</v>
      </c>
      <c r="G172" s="7">
        <f>一覧!O174</f>
        <v>0</v>
      </c>
      <c r="H172" s="204" t="str">
        <f>一覧!U174</f>
        <v/>
      </c>
      <c r="I172" s="95">
        <f>一覧!W174</f>
        <v>0</v>
      </c>
      <c r="J172" s="95">
        <f>一覧!AY174</f>
        <v>0</v>
      </c>
      <c r="K172" s="95">
        <f>一覧!AZ174</f>
        <v>0</v>
      </c>
      <c r="L172" s="67" t="str">
        <f>一覧!BA174&amp;一覧!BB174</f>
        <v/>
      </c>
      <c r="M172" s="95">
        <f>一覧!BD174</f>
        <v>0</v>
      </c>
      <c r="N172" s="25">
        <f>一覧!BE174</f>
        <v>0</v>
      </c>
      <c r="O172" s="95">
        <f>一覧!BH174</f>
        <v>0</v>
      </c>
      <c r="P172" s="47" t="str">
        <f>IF(COUNTIF($I$4:I172,I172)&gt;1,"重複","")</f>
        <v>重複</v>
      </c>
      <c r="T172" s="51">
        <f>IF(OR(S172=1,S172=2),一覧!BE174,)</f>
        <v>0</v>
      </c>
    </row>
    <row r="173" spans="1:20" ht="22.5" customHeight="1" x14ac:dyDescent="0.15">
      <c r="A173" s="195">
        <f>一覧!H175</f>
        <v>0</v>
      </c>
      <c r="B173" s="8">
        <f>一覧!I175</f>
        <v>0</v>
      </c>
      <c r="C173" s="37">
        <f>一覧!J175</f>
        <v>0</v>
      </c>
      <c r="D173" s="16">
        <f>一覧!L175</f>
        <v>0</v>
      </c>
      <c r="E173" s="8">
        <f>一覧!R175</f>
        <v>0</v>
      </c>
      <c r="F173" s="7">
        <f>一覧!S175</f>
        <v>0</v>
      </c>
      <c r="G173" s="7">
        <f>一覧!O175</f>
        <v>0</v>
      </c>
      <c r="H173" s="204" t="str">
        <f>一覧!U175</f>
        <v/>
      </c>
      <c r="I173" s="95">
        <f>一覧!W175</f>
        <v>0</v>
      </c>
      <c r="J173" s="95">
        <f>一覧!AY175</f>
        <v>0</v>
      </c>
      <c r="K173" s="95">
        <f>一覧!AZ175</f>
        <v>0</v>
      </c>
      <c r="L173" s="67" t="str">
        <f>一覧!BA175&amp;一覧!BB175</f>
        <v/>
      </c>
      <c r="M173" s="95">
        <f>一覧!BD175</f>
        <v>0</v>
      </c>
      <c r="N173" s="25">
        <f>一覧!BE175</f>
        <v>0</v>
      </c>
      <c r="O173" s="95">
        <f>一覧!BH175</f>
        <v>0</v>
      </c>
      <c r="P173" s="47" t="str">
        <f>IF(COUNTIF($I$4:I173,I173)&gt;1,"重複","")</f>
        <v>重複</v>
      </c>
      <c r="T173" s="51">
        <f>IF(OR(S173=1,S173=2),一覧!BE175,)</f>
        <v>0</v>
      </c>
    </row>
    <row r="174" spans="1:20" ht="22.5" customHeight="1" x14ac:dyDescent="0.15">
      <c r="A174" s="195">
        <f>一覧!H176</f>
        <v>0</v>
      </c>
      <c r="B174" s="8">
        <f>一覧!I176</f>
        <v>0</v>
      </c>
      <c r="C174" s="37">
        <f>一覧!J176</f>
        <v>0</v>
      </c>
      <c r="D174" s="16">
        <f>一覧!L176</f>
        <v>0</v>
      </c>
      <c r="E174" s="8">
        <f>一覧!R176</f>
        <v>0</v>
      </c>
      <c r="F174" s="7">
        <f>一覧!S176</f>
        <v>0</v>
      </c>
      <c r="G174" s="7">
        <f>一覧!O176</f>
        <v>0</v>
      </c>
      <c r="H174" s="204" t="str">
        <f>一覧!U176</f>
        <v/>
      </c>
      <c r="I174" s="95">
        <f>一覧!W176</f>
        <v>0</v>
      </c>
      <c r="J174" s="95">
        <f>一覧!AY176</f>
        <v>0</v>
      </c>
      <c r="K174" s="95">
        <f>一覧!AZ176</f>
        <v>0</v>
      </c>
      <c r="L174" s="67" t="str">
        <f>一覧!BA176&amp;一覧!BB176</f>
        <v/>
      </c>
      <c r="M174" s="95">
        <f>一覧!BD176</f>
        <v>0</v>
      </c>
      <c r="N174" s="25">
        <f>一覧!BE176</f>
        <v>0</v>
      </c>
      <c r="O174" s="95">
        <f>一覧!BH176</f>
        <v>0</v>
      </c>
      <c r="P174" s="47" t="str">
        <f>IF(COUNTIF($I$4:I174,I174)&gt;1,"重複","")</f>
        <v>重複</v>
      </c>
      <c r="T174" s="51">
        <f>IF(OR(S174=1,S174=2),一覧!BE176,)</f>
        <v>0</v>
      </c>
    </row>
    <row r="175" spans="1:20" ht="22.5" customHeight="1" x14ac:dyDescent="0.15">
      <c r="A175" s="195">
        <f>一覧!H177</f>
        <v>0</v>
      </c>
      <c r="B175" s="8">
        <f>一覧!I177</f>
        <v>0</v>
      </c>
      <c r="C175" s="37">
        <f>一覧!J177</f>
        <v>0</v>
      </c>
      <c r="D175" s="16">
        <f>一覧!L177</f>
        <v>0</v>
      </c>
      <c r="E175" s="8">
        <f>一覧!R177</f>
        <v>0</v>
      </c>
      <c r="F175" s="7">
        <f>一覧!S177</f>
        <v>0</v>
      </c>
      <c r="G175" s="7">
        <f>一覧!O177</f>
        <v>0</v>
      </c>
      <c r="H175" s="204" t="str">
        <f>一覧!U177</f>
        <v/>
      </c>
      <c r="I175" s="95">
        <f>一覧!W177</f>
        <v>0</v>
      </c>
      <c r="J175" s="95">
        <f>一覧!AY177</f>
        <v>0</v>
      </c>
      <c r="K175" s="95">
        <f>一覧!AZ177</f>
        <v>0</v>
      </c>
      <c r="L175" s="67" t="str">
        <f>一覧!BA177&amp;一覧!BB177</f>
        <v/>
      </c>
      <c r="M175" s="95">
        <f>一覧!BD177</f>
        <v>0</v>
      </c>
      <c r="N175" s="25">
        <f>一覧!BE177</f>
        <v>0</v>
      </c>
      <c r="O175" s="95">
        <f>一覧!BH177</f>
        <v>0</v>
      </c>
      <c r="P175" s="47" t="str">
        <f>IF(COUNTIF($I$4:I175,I175)&gt;1,"重複","")</f>
        <v>重複</v>
      </c>
      <c r="T175" s="51">
        <f>IF(OR(S175=1,S175=2),一覧!BE177,)</f>
        <v>0</v>
      </c>
    </row>
    <row r="176" spans="1:20" ht="22.5" customHeight="1" x14ac:dyDescent="0.15">
      <c r="A176" s="195">
        <f>一覧!H178</f>
        <v>0</v>
      </c>
      <c r="B176" s="8">
        <f>一覧!I178</f>
        <v>0</v>
      </c>
      <c r="C176" s="37">
        <f>一覧!J178</f>
        <v>0</v>
      </c>
      <c r="D176" s="16">
        <f>一覧!L178</f>
        <v>0</v>
      </c>
      <c r="E176" s="8">
        <f>一覧!R178</f>
        <v>0</v>
      </c>
      <c r="F176" s="7">
        <f>一覧!S178</f>
        <v>0</v>
      </c>
      <c r="G176" s="7">
        <f>一覧!O178</f>
        <v>0</v>
      </c>
      <c r="H176" s="204" t="str">
        <f>一覧!U178</f>
        <v/>
      </c>
      <c r="I176" s="95">
        <f>一覧!W178</f>
        <v>0</v>
      </c>
      <c r="J176" s="95">
        <f>一覧!AY178</f>
        <v>0</v>
      </c>
      <c r="K176" s="95">
        <f>一覧!AZ178</f>
        <v>0</v>
      </c>
      <c r="L176" s="67" t="str">
        <f>一覧!BA178&amp;一覧!BB178</f>
        <v/>
      </c>
      <c r="M176" s="95">
        <f>一覧!BD178</f>
        <v>0</v>
      </c>
      <c r="N176" s="25">
        <f>一覧!BE178</f>
        <v>0</v>
      </c>
      <c r="O176" s="95">
        <f>一覧!BH178</f>
        <v>0</v>
      </c>
      <c r="P176" s="47" t="str">
        <f>IF(COUNTIF($I$4:I176,I176)&gt;1,"重複","")</f>
        <v>重複</v>
      </c>
      <c r="T176" s="51">
        <f>IF(OR(S176=1,S176=2),一覧!BE178,)</f>
        <v>0</v>
      </c>
    </row>
    <row r="177" spans="1:20" ht="22.5" customHeight="1" x14ac:dyDescent="0.15">
      <c r="A177" s="195">
        <f>一覧!H179</f>
        <v>0</v>
      </c>
      <c r="B177" s="8">
        <f>一覧!I179</f>
        <v>0</v>
      </c>
      <c r="C177" s="37">
        <f>一覧!J179</f>
        <v>0</v>
      </c>
      <c r="D177" s="16">
        <f>一覧!L179</f>
        <v>0</v>
      </c>
      <c r="E177" s="8">
        <f>一覧!R179</f>
        <v>0</v>
      </c>
      <c r="F177" s="7">
        <f>一覧!S179</f>
        <v>0</v>
      </c>
      <c r="G177" s="7">
        <f>一覧!O179</f>
        <v>0</v>
      </c>
      <c r="H177" s="204" t="str">
        <f>一覧!U179</f>
        <v/>
      </c>
      <c r="I177" s="95">
        <f>一覧!W179</f>
        <v>0</v>
      </c>
      <c r="J177" s="95">
        <f>一覧!AY179</f>
        <v>0</v>
      </c>
      <c r="K177" s="95">
        <f>一覧!AZ179</f>
        <v>0</v>
      </c>
      <c r="L177" s="67" t="str">
        <f>一覧!BA179&amp;一覧!BB179</f>
        <v/>
      </c>
      <c r="M177" s="95">
        <f>一覧!BD179</f>
        <v>0</v>
      </c>
      <c r="N177" s="25">
        <f>一覧!BE179</f>
        <v>0</v>
      </c>
      <c r="O177" s="95">
        <f>一覧!BH179</f>
        <v>0</v>
      </c>
      <c r="P177" s="47" t="str">
        <f>IF(COUNTIF($I$4:I177,I177)&gt;1,"重複","")</f>
        <v>重複</v>
      </c>
      <c r="T177" s="51">
        <f>IF(OR(S177=1,S177=2),一覧!BE179,)</f>
        <v>0</v>
      </c>
    </row>
    <row r="178" spans="1:20" ht="22.5" customHeight="1" x14ac:dyDescent="0.15">
      <c r="A178" s="195">
        <f>一覧!H180</f>
        <v>0</v>
      </c>
      <c r="B178" s="8">
        <f>一覧!I180</f>
        <v>0</v>
      </c>
      <c r="C178" s="37">
        <f>一覧!J180</f>
        <v>0</v>
      </c>
      <c r="D178" s="16">
        <f>一覧!L180</f>
        <v>0</v>
      </c>
      <c r="E178" s="8">
        <f>一覧!R180</f>
        <v>0</v>
      </c>
      <c r="F178" s="7">
        <f>一覧!S180</f>
        <v>0</v>
      </c>
      <c r="G178" s="7">
        <f>一覧!O180</f>
        <v>0</v>
      </c>
      <c r="H178" s="204" t="str">
        <f>一覧!U180</f>
        <v/>
      </c>
      <c r="I178" s="95">
        <f>一覧!W180</f>
        <v>0</v>
      </c>
      <c r="J178" s="95">
        <f>一覧!AY180</f>
        <v>0</v>
      </c>
      <c r="K178" s="95">
        <f>一覧!AZ180</f>
        <v>0</v>
      </c>
      <c r="L178" s="67" t="str">
        <f>一覧!BA180&amp;一覧!BB180</f>
        <v/>
      </c>
      <c r="M178" s="95">
        <f>一覧!BD180</f>
        <v>0</v>
      </c>
      <c r="N178" s="25">
        <f>一覧!BE180</f>
        <v>0</v>
      </c>
      <c r="O178" s="95">
        <f>一覧!BH180</f>
        <v>0</v>
      </c>
      <c r="P178" s="47" t="str">
        <f>IF(COUNTIF($I$4:I178,I178)&gt;1,"重複","")</f>
        <v>重複</v>
      </c>
      <c r="T178" s="51">
        <f>IF(OR(S178=1,S178=2),一覧!BE180,)</f>
        <v>0</v>
      </c>
    </row>
    <row r="179" spans="1:20" ht="22.5" customHeight="1" x14ac:dyDescent="0.15">
      <c r="A179" s="195">
        <f>一覧!H181</f>
        <v>0</v>
      </c>
      <c r="B179" s="8">
        <f>一覧!I181</f>
        <v>0</v>
      </c>
      <c r="C179" s="37">
        <f>一覧!J181</f>
        <v>0</v>
      </c>
      <c r="D179" s="16">
        <f>一覧!L181</f>
        <v>0</v>
      </c>
      <c r="E179" s="8">
        <f>一覧!R181</f>
        <v>0</v>
      </c>
      <c r="F179" s="7">
        <f>一覧!S181</f>
        <v>0</v>
      </c>
      <c r="G179" s="7">
        <f>一覧!O181</f>
        <v>0</v>
      </c>
      <c r="H179" s="204" t="str">
        <f>一覧!U181</f>
        <v/>
      </c>
      <c r="I179" s="95">
        <f>一覧!W181</f>
        <v>0</v>
      </c>
      <c r="J179" s="95">
        <f>一覧!AY181</f>
        <v>0</v>
      </c>
      <c r="K179" s="95">
        <f>一覧!AZ181</f>
        <v>0</v>
      </c>
      <c r="L179" s="67" t="str">
        <f>一覧!BA181&amp;一覧!BB181</f>
        <v/>
      </c>
      <c r="M179" s="95">
        <f>一覧!BD181</f>
        <v>0</v>
      </c>
      <c r="N179" s="25">
        <f>一覧!BE181</f>
        <v>0</v>
      </c>
      <c r="O179" s="95">
        <f>一覧!BH181</f>
        <v>0</v>
      </c>
      <c r="P179" s="47" t="str">
        <f>IF(COUNTIF($I$4:I179,I179)&gt;1,"重複","")</f>
        <v>重複</v>
      </c>
      <c r="T179" s="51">
        <f>IF(OR(S179=1,S179=2),一覧!BE181,)</f>
        <v>0</v>
      </c>
    </row>
    <row r="180" spans="1:20" ht="22.5" customHeight="1" x14ac:dyDescent="0.15">
      <c r="A180" s="195">
        <f>一覧!H182</f>
        <v>0</v>
      </c>
      <c r="B180" s="8">
        <f>一覧!I182</f>
        <v>0</v>
      </c>
      <c r="C180" s="37">
        <f>一覧!J182</f>
        <v>0</v>
      </c>
      <c r="D180" s="16">
        <f>一覧!L182</f>
        <v>0</v>
      </c>
      <c r="E180" s="8">
        <f>一覧!R182</f>
        <v>0</v>
      </c>
      <c r="F180" s="7">
        <f>一覧!S182</f>
        <v>0</v>
      </c>
      <c r="G180" s="7">
        <f>一覧!O182</f>
        <v>0</v>
      </c>
      <c r="H180" s="204" t="str">
        <f>一覧!U182</f>
        <v/>
      </c>
      <c r="I180" s="95">
        <f>一覧!W182</f>
        <v>0</v>
      </c>
      <c r="J180" s="95">
        <f>一覧!AY182</f>
        <v>0</v>
      </c>
      <c r="K180" s="95">
        <f>一覧!AZ182</f>
        <v>0</v>
      </c>
      <c r="L180" s="67" t="str">
        <f>一覧!BA182&amp;一覧!BB182</f>
        <v/>
      </c>
      <c r="M180" s="95">
        <f>一覧!BD182</f>
        <v>0</v>
      </c>
      <c r="N180" s="25">
        <f>一覧!BE182</f>
        <v>0</v>
      </c>
      <c r="O180" s="95">
        <f>一覧!BH182</f>
        <v>0</v>
      </c>
      <c r="P180" s="47" t="str">
        <f>IF(COUNTIF($I$4:I180,I180)&gt;1,"重複","")</f>
        <v>重複</v>
      </c>
      <c r="T180" s="51">
        <f>IF(OR(S180=1,S180=2),一覧!BE182,)</f>
        <v>0</v>
      </c>
    </row>
    <row r="181" spans="1:20" ht="22.5" customHeight="1" x14ac:dyDescent="0.15">
      <c r="A181" s="195">
        <f>一覧!H183</f>
        <v>0</v>
      </c>
      <c r="B181" s="8">
        <f>一覧!I183</f>
        <v>0</v>
      </c>
      <c r="C181" s="37">
        <f>一覧!J183</f>
        <v>0</v>
      </c>
      <c r="D181" s="16">
        <f>一覧!L183</f>
        <v>0</v>
      </c>
      <c r="E181" s="8">
        <f>一覧!R183</f>
        <v>0</v>
      </c>
      <c r="F181" s="7">
        <f>一覧!S183</f>
        <v>0</v>
      </c>
      <c r="G181" s="7">
        <f>一覧!O183</f>
        <v>0</v>
      </c>
      <c r="H181" s="204" t="str">
        <f>一覧!U183</f>
        <v/>
      </c>
      <c r="I181" s="95">
        <f>一覧!W183</f>
        <v>0</v>
      </c>
      <c r="J181" s="95">
        <f>一覧!AY183</f>
        <v>0</v>
      </c>
      <c r="K181" s="95">
        <f>一覧!AZ183</f>
        <v>0</v>
      </c>
      <c r="L181" s="67" t="str">
        <f>一覧!BA183&amp;一覧!BB183</f>
        <v/>
      </c>
      <c r="M181" s="95">
        <f>一覧!BD183</f>
        <v>0</v>
      </c>
      <c r="N181" s="25">
        <f>一覧!BE183</f>
        <v>0</v>
      </c>
      <c r="O181" s="95">
        <f>一覧!BH183</f>
        <v>0</v>
      </c>
      <c r="P181" s="47" t="str">
        <f>IF(COUNTIF($I$4:I181,I181)&gt;1,"重複","")</f>
        <v>重複</v>
      </c>
      <c r="T181" s="51">
        <f>IF(OR(S181=1,S181=2),一覧!BE183,)</f>
        <v>0</v>
      </c>
    </row>
    <row r="182" spans="1:20" ht="22.5" customHeight="1" x14ac:dyDescent="0.15">
      <c r="A182" s="195">
        <f>一覧!H184</f>
        <v>0</v>
      </c>
      <c r="B182" s="8">
        <f>一覧!I184</f>
        <v>0</v>
      </c>
      <c r="C182" s="37">
        <f>一覧!J184</f>
        <v>0</v>
      </c>
      <c r="D182" s="16">
        <f>一覧!L184</f>
        <v>0</v>
      </c>
      <c r="E182" s="8">
        <f>一覧!R184</f>
        <v>0</v>
      </c>
      <c r="F182" s="7">
        <f>一覧!S184</f>
        <v>0</v>
      </c>
      <c r="G182" s="7">
        <f>一覧!O184</f>
        <v>0</v>
      </c>
      <c r="H182" s="204" t="str">
        <f>一覧!U184</f>
        <v/>
      </c>
      <c r="I182" s="95">
        <f>一覧!W184</f>
        <v>0</v>
      </c>
      <c r="J182" s="95">
        <f>一覧!AY184</f>
        <v>0</v>
      </c>
      <c r="K182" s="95">
        <f>一覧!AZ184</f>
        <v>0</v>
      </c>
      <c r="L182" s="67" t="str">
        <f>一覧!BA184&amp;一覧!BB184</f>
        <v/>
      </c>
      <c r="M182" s="95">
        <f>一覧!BD184</f>
        <v>0</v>
      </c>
      <c r="N182" s="25">
        <f>一覧!BE184</f>
        <v>0</v>
      </c>
      <c r="O182" s="95">
        <f>一覧!BH184</f>
        <v>0</v>
      </c>
      <c r="P182" s="47" t="str">
        <f>IF(COUNTIF($I$4:I182,I182)&gt;1,"重複","")</f>
        <v>重複</v>
      </c>
      <c r="T182" s="51">
        <f>IF(OR(S182=1,S182=2),一覧!BE184,)</f>
        <v>0</v>
      </c>
    </row>
    <row r="183" spans="1:20" ht="22.5" customHeight="1" x14ac:dyDescent="0.15">
      <c r="A183" s="195">
        <f>一覧!H185</f>
        <v>0</v>
      </c>
      <c r="B183" s="8">
        <f>一覧!I185</f>
        <v>0</v>
      </c>
      <c r="C183" s="37">
        <f>一覧!J185</f>
        <v>0</v>
      </c>
      <c r="D183" s="16">
        <f>一覧!L185</f>
        <v>0</v>
      </c>
      <c r="E183" s="8">
        <f>一覧!R185</f>
        <v>0</v>
      </c>
      <c r="F183" s="7">
        <f>一覧!S185</f>
        <v>0</v>
      </c>
      <c r="G183" s="7">
        <f>一覧!O185</f>
        <v>0</v>
      </c>
      <c r="H183" s="204" t="str">
        <f>一覧!U185</f>
        <v/>
      </c>
      <c r="I183" s="95">
        <f>一覧!W185</f>
        <v>0</v>
      </c>
      <c r="J183" s="95">
        <f>一覧!AY185</f>
        <v>0</v>
      </c>
      <c r="K183" s="95">
        <f>一覧!AZ185</f>
        <v>0</v>
      </c>
      <c r="L183" s="67" t="str">
        <f>一覧!BA185&amp;一覧!BB185</f>
        <v/>
      </c>
      <c r="M183" s="95">
        <f>一覧!BD185</f>
        <v>0</v>
      </c>
      <c r="N183" s="25">
        <f>一覧!BE185</f>
        <v>0</v>
      </c>
      <c r="O183" s="95">
        <f>一覧!BH185</f>
        <v>0</v>
      </c>
      <c r="P183" s="47" t="str">
        <f>IF(COUNTIF($I$4:I183,I183)&gt;1,"重複","")</f>
        <v>重複</v>
      </c>
      <c r="T183" s="51">
        <f>IF(OR(S183=1,S183=2),一覧!BE185,)</f>
        <v>0</v>
      </c>
    </row>
    <row r="184" spans="1:20" ht="22.5" customHeight="1" x14ac:dyDescent="0.15">
      <c r="A184" s="195">
        <f>一覧!H186</f>
        <v>0</v>
      </c>
      <c r="B184" s="8">
        <f>一覧!I186</f>
        <v>0</v>
      </c>
      <c r="C184" s="37">
        <f>一覧!J186</f>
        <v>0</v>
      </c>
      <c r="D184" s="16">
        <f>一覧!L186</f>
        <v>0</v>
      </c>
      <c r="E184" s="8">
        <f>一覧!R186</f>
        <v>0</v>
      </c>
      <c r="F184" s="7">
        <f>一覧!S186</f>
        <v>0</v>
      </c>
      <c r="G184" s="7">
        <f>一覧!O186</f>
        <v>0</v>
      </c>
      <c r="H184" s="204" t="str">
        <f>一覧!U186</f>
        <v/>
      </c>
      <c r="I184" s="95">
        <f>一覧!W186</f>
        <v>0</v>
      </c>
      <c r="J184" s="95">
        <f>一覧!AY186</f>
        <v>0</v>
      </c>
      <c r="K184" s="95">
        <f>一覧!AZ186</f>
        <v>0</v>
      </c>
      <c r="L184" s="67" t="str">
        <f>一覧!BA186&amp;一覧!BB186</f>
        <v/>
      </c>
      <c r="M184" s="95">
        <f>一覧!BD186</f>
        <v>0</v>
      </c>
      <c r="N184" s="25">
        <f>一覧!BE186</f>
        <v>0</v>
      </c>
      <c r="O184" s="95">
        <f>一覧!BH186</f>
        <v>0</v>
      </c>
      <c r="P184" s="47" t="str">
        <f>IF(COUNTIF($I$4:I184,I184)&gt;1,"重複","")</f>
        <v>重複</v>
      </c>
      <c r="T184" s="51">
        <f>IF(OR(S184=1,S184=2),一覧!BE186,)</f>
        <v>0</v>
      </c>
    </row>
    <row r="185" spans="1:20" ht="22.5" customHeight="1" x14ac:dyDescent="0.15">
      <c r="A185" s="195">
        <f>一覧!H187</f>
        <v>0</v>
      </c>
      <c r="B185" s="8">
        <f>一覧!I187</f>
        <v>0</v>
      </c>
      <c r="C185" s="37">
        <f>一覧!J187</f>
        <v>0</v>
      </c>
      <c r="D185" s="16">
        <f>一覧!L187</f>
        <v>0</v>
      </c>
      <c r="E185" s="8">
        <f>一覧!R187</f>
        <v>0</v>
      </c>
      <c r="F185" s="7">
        <f>一覧!S187</f>
        <v>0</v>
      </c>
      <c r="G185" s="7">
        <f>一覧!O187</f>
        <v>0</v>
      </c>
      <c r="H185" s="204" t="str">
        <f>一覧!U187</f>
        <v/>
      </c>
      <c r="I185" s="95">
        <f>一覧!W187</f>
        <v>0</v>
      </c>
      <c r="J185" s="95">
        <f>一覧!AY187</f>
        <v>0</v>
      </c>
      <c r="K185" s="95">
        <f>一覧!AZ187</f>
        <v>0</v>
      </c>
      <c r="L185" s="67" t="str">
        <f>一覧!BA187&amp;一覧!BB187</f>
        <v/>
      </c>
      <c r="M185" s="95">
        <f>一覧!BD187</f>
        <v>0</v>
      </c>
      <c r="N185" s="25">
        <f>一覧!BE187</f>
        <v>0</v>
      </c>
      <c r="O185" s="95">
        <f>一覧!BH187</f>
        <v>0</v>
      </c>
      <c r="P185" s="47" t="str">
        <f>IF(COUNTIF($I$4:I185,I185)&gt;1,"重複","")</f>
        <v>重複</v>
      </c>
      <c r="T185" s="51">
        <f>IF(OR(S185=1,S185=2),一覧!BE187,)</f>
        <v>0</v>
      </c>
    </row>
    <row r="186" spans="1:20" ht="22.5" customHeight="1" x14ac:dyDescent="0.15">
      <c r="A186" s="195">
        <f>一覧!H188</f>
        <v>0</v>
      </c>
      <c r="B186" s="8">
        <f>一覧!I188</f>
        <v>0</v>
      </c>
      <c r="C186" s="37">
        <f>一覧!J188</f>
        <v>0</v>
      </c>
      <c r="D186" s="16">
        <f>一覧!L188</f>
        <v>0</v>
      </c>
      <c r="E186" s="8">
        <f>一覧!R188</f>
        <v>0</v>
      </c>
      <c r="F186" s="7">
        <f>一覧!S188</f>
        <v>0</v>
      </c>
      <c r="G186" s="7">
        <f>一覧!O188</f>
        <v>0</v>
      </c>
      <c r="H186" s="204" t="str">
        <f>一覧!U188</f>
        <v/>
      </c>
      <c r="I186" s="95">
        <f>一覧!W188</f>
        <v>0</v>
      </c>
      <c r="J186" s="95">
        <f>一覧!AY188</f>
        <v>0</v>
      </c>
      <c r="K186" s="95">
        <f>一覧!AZ188</f>
        <v>0</v>
      </c>
      <c r="L186" s="67" t="str">
        <f>一覧!BA188&amp;一覧!BB188</f>
        <v/>
      </c>
      <c r="M186" s="95">
        <f>一覧!BD188</f>
        <v>0</v>
      </c>
      <c r="N186" s="25">
        <f>一覧!BE188</f>
        <v>0</v>
      </c>
      <c r="O186" s="95">
        <f>一覧!BH188</f>
        <v>0</v>
      </c>
      <c r="P186" s="47" t="str">
        <f>IF(COUNTIF($I$4:I186,I186)&gt;1,"重複","")</f>
        <v>重複</v>
      </c>
      <c r="T186" s="51">
        <f>IF(OR(S186=1,S186=2),一覧!BE188,)</f>
        <v>0</v>
      </c>
    </row>
    <row r="187" spans="1:20" ht="22.5" customHeight="1" x14ac:dyDescent="0.15">
      <c r="A187" s="195">
        <f>一覧!H189</f>
        <v>0</v>
      </c>
      <c r="B187" s="8">
        <f>一覧!I189</f>
        <v>0</v>
      </c>
      <c r="C187" s="37">
        <f>一覧!J189</f>
        <v>0</v>
      </c>
      <c r="D187" s="16">
        <f>一覧!L189</f>
        <v>0</v>
      </c>
      <c r="E187" s="8">
        <f>一覧!R189</f>
        <v>0</v>
      </c>
      <c r="F187" s="7">
        <f>一覧!S189</f>
        <v>0</v>
      </c>
      <c r="G187" s="7">
        <f>一覧!O189</f>
        <v>0</v>
      </c>
      <c r="H187" s="204" t="str">
        <f>一覧!U189</f>
        <v/>
      </c>
      <c r="I187" s="95">
        <f>一覧!W189</f>
        <v>0</v>
      </c>
      <c r="J187" s="95">
        <f>一覧!AY189</f>
        <v>0</v>
      </c>
      <c r="K187" s="95">
        <f>一覧!AZ189</f>
        <v>0</v>
      </c>
      <c r="L187" s="67" t="str">
        <f>一覧!BA189&amp;一覧!BB189</f>
        <v/>
      </c>
      <c r="M187" s="95">
        <f>一覧!BD189</f>
        <v>0</v>
      </c>
      <c r="N187" s="25">
        <f>一覧!BE189</f>
        <v>0</v>
      </c>
      <c r="O187" s="95">
        <f>一覧!BH189</f>
        <v>0</v>
      </c>
      <c r="P187" s="47" t="str">
        <f>IF(COUNTIF($I$4:I187,I187)&gt;1,"重複","")</f>
        <v>重複</v>
      </c>
      <c r="T187" s="51">
        <f>IF(OR(S187=1,S187=2),一覧!BE189,)</f>
        <v>0</v>
      </c>
    </row>
    <row r="188" spans="1:20" ht="22.5" customHeight="1" x14ac:dyDescent="0.15">
      <c r="A188" s="195">
        <f>一覧!H190</f>
        <v>0</v>
      </c>
      <c r="B188" s="8">
        <f>一覧!I190</f>
        <v>0</v>
      </c>
      <c r="C188" s="37">
        <f>一覧!J190</f>
        <v>0</v>
      </c>
      <c r="D188" s="16">
        <f>一覧!L190</f>
        <v>0</v>
      </c>
      <c r="E188" s="8">
        <f>一覧!R190</f>
        <v>0</v>
      </c>
      <c r="F188" s="7">
        <f>一覧!S190</f>
        <v>0</v>
      </c>
      <c r="G188" s="7">
        <f>一覧!O190</f>
        <v>0</v>
      </c>
      <c r="H188" s="204" t="str">
        <f>一覧!U190</f>
        <v/>
      </c>
      <c r="I188" s="95">
        <f>一覧!W190</f>
        <v>0</v>
      </c>
      <c r="J188" s="95">
        <f>一覧!AY190</f>
        <v>0</v>
      </c>
      <c r="K188" s="95">
        <f>一覧!AZ190</f>
        <v>0</v>
      </c>
      <c r="L188" s="67" t="str">
        <f>一覧!BA190&amp;一覧!BB190</f>
        <v/>
      </c>
      <c r="M188" s="95">
        <f>一覧!BD190</f>
        <v>0</v>
      </c>
      <c r="N188" s="25">
        <f>一覧!BE190</f>
        <v>0</v>
      </c>
      <c r="O188" s="95">
        <f>一覧!BH190</f>
        <v>0</v>
      </c>
      <c r="P188" s="47" t="str">
        <f>IF(COUNTIF($I$4:I188,I188)&gt;1,"重複","")</f>
        <v>重複</v>
      </c>
      <c r="T188" s="51">
        <f>IF(OR(S188=1,S188=2),一覧!BE190,)</f>
        <v>0</v>
      </c>
    </row>
    <row r="189" spans="1:20" ht="22.5" customHeight="1" x14ac:dyDescent="0.15">
      <c r="A189" s="195">
        <f>一覧!H191</f>
        <v>0</v>
      </c>
      <c r="B189" s="8">
        <f>一覧!I191</f>
        <v>0</v>
      </c>
      <c r="C189" s="37">
        <f>一覧!J191</f>
        <v>0</v>
      </c>
      <c r="D189" s="16">
        <f>一覧!L191</f>
        <v>0</v>
      </c>
      <c r="E189" s="8">
        <f>一覧!R191</f>
        <v>0</v>
      </c>
      <c r="F189" s="7">
        <f>一覧!S191</f>
        <v>0</v>
      </c>
      <c r="G189" s="7">
        <f>一覧!O191</f>
        <v>0</v>
      </c>
      <c r="H189" s="204" t="str">
        <f>一覧!U191</f>
        <v/>
      </c>
      <c r="I189" s="95">
        <f>一覧!W191</f>
        <v>0</v>
      </c>
      <c r="J189" s="95">
        <f>一覧!AY191</f>
        <v>0</v>
      </c>
      <c r="K189" s="95">
        <f>一覧!AZ191</f>
        <v>0</v>
      </c>
      <c r="L189" s="67" t="str">
        <f>一覧!BA191&amp;一覧!BB191</f>
        <v/>
      </c>
      <c r="M189" s="95">
        <f>一覧!BD191</f>
        <v>0</v>
      </c>
      <c r="N189" s="25">
        <f>一覧!BE191</f>
        <v>0</v>
      </c>
      <c r="O189" s="95">
        <f>一覧!BH191</f>
        <v>0</v>
      </c>
      <c r="P189" s="47" t="str">
        <f>IF(COUNTIF($I$4:I189,I189)&gt;1,"重複","")</f>
        <v>重複</v>
      </c>
      <c r="T189" s="51">
        <f>IF(OR(S189=1,S189=2),一覧!BE191,)</f>
        <v>0</v>
      </c>
    </row>
    <row r="190" spans="1:20" ht="22.5" customHeight="1" x14ac:dyDescent="0.15">
      <c r="A190" s="195">
        <f>一覧!H192</f>
        <v>0</v>
      </c>
      <c r="B190" s="8">
        <f>一覧!I192</f>
        <v>0</v>
      </c>
      <c r="C190" s="37">
        <f>一覧!J192</f>
        <v>0</v>
      </c>
      <c r="D190" s="16">
        <f>一覧!L192</f>
        <v>0</v>
      </c>
      <c r="E190" s="8">
        <f>一覧!R192</f>
        <v>0</v>
      </c>
      <c r="F190" s="7">
        <f>一覧!S192</f>
        <v>0</v>
      </c>
      <c r="G190" s="7">
        <f>一覧!O192</f>
        <v>0</v>
      </c>
      <c r="H190" s="204" t="str">
        <f>一覧!U192</f>
        <v/>
      </c>
      <c r="I190" s="95">
        <f>一覧!W192</f>
        <v>0</v>
      </c>
      <c r="J190" s="95">
        <f>一覧!AY192</f>
        <v>0</v>
      </c>
      <c r="K190" s="95">
        <f>一覧!AZ192</f>
        <v>0</v>
      </c>
      <c r="L190" s="67" t="str">
        <f>一覧!BA192&amp;一覧!BB192</f>
        <v/>
      </c>
      <c r="M190" s="95">
        <f>一覧!BD192</f>
        <v>0</v>
      </c>
      <c r="N190" s="25">
        <f>一覧!BE192</f>
        <v>0</v>
      </c>
      <c r="O190" s="95">
        <f>一覧!BH192</f>
        <v>0</v>
      </c>
      <c r="P190" s="47" t="str">
        <f>IF(COUNTIF($I$4:I190,I190)&gt;1,"重複","")</f>
        <v>重複</v>
      </c>
      <c r="T190" s="51">
        <f>IF(OR(S190=1,S190=2),一覧!BE192,)</f>
        <v>0</v>
      </c>
    </row>
    <row r="191" spans="1:20" ht="22.5" customHeight="1" x14ac:dyDescent="0.15">
      <c r="A191" s="195">
        <f>一覧!H193</f>
        <v>0</v>
      </c>
      <c r="B191" s="8">
        <f>一覧!I193</f>
        <v>0</v>
      </c>
      <c r="C191" s="37">
        <f>一覧!J193</f>
        <v>0</v>
      </c>
      <c r="D191" s="16">
        <f>一覧!L193</f>
        <v>0</v>
      </c>
      <c r="E191" s="8">
        <f>一覧!R193</f>
        <v>0</v>
      </c>
      <c r="F191" s="7">
        <f>一覧!S193</f>
        <v>0</v>
      </c>
      <c r="G191" s="7">
        <f>一覧!O193</f>
        <v>0</v>
      </c>
      <c r="H191" s="204" t="str">
        <f>一覧!U193</f>
        <v/>
      </c>
      <c r="I191" s="95">
        <f>一覧!W193</f>
        <v>0</v>
      </c>
      <c r="J191" s="95">
        <f>一覧!AY193</f>
        <v>0</v>
      </c>
      <c r="K191" s="95">
        <f>一覧!AZ193</f>
        <v>0</v>
      </c>
      <c r="L191" s="67" t="str">
        <f>一覧!BA193&amp;一覧!BB193</f>
        <v/>
      </c>
      <c r="M191" s="95">
        <f>一覧!BD193</f>
        <v>0</v>
      </c>
      <c r="N191" s="25">
        <f>一覧!BE193</f>
        <v>0</v>
      </c>
      <c r="O191" s="95">
        <f>一覧!BH193</f>
        <v>0</v>
      </c>
      <c r="P191" s="47" t="str">
        <f>IF(COUNTIF($I$4:I191,I191)&gt;1,"重複","")</f>
        <v>重複</v>
      </c>
      <c r="T191" s="51">
        <f>IF(OR(S191=1,S191=2),一覧!BE193,)</f>
        <v>0</v>
      </c>
    </row>
    <row r="192" spans="1:20" ht="22.5" customHeight="1" x14ac:dyDescent="0.15">
      <c r="A192" s="195">
        <f>一覧!H194</f>
        <v>0</v>
      </c>
      <c r="B192" s="8">
        <f>一覧!I194</f>
        <v>0</v>
      </c>
      <c r="C192" s="37">
        <f>一覧!J194</f>
        <v>0</v>
      </c>
      <c r="D192" s="16">
        <f>一覧!L194</f>
        <v>0</v>
      </c>
      <c r="E192" s="8">
        <f>一覧!R194</f>
        <v>0</v>
      </c>
      <c r="F192" s="7">
        <f>一覧!S194</f>
        <v>0</v>
      </c>
      <c r="G192" s="7">
        <f>一覧!O194</f>
        <v>0</v>
      </c>
      <c r="H192" s="204" t="str">
        <f>一覧!U194</f>
        <v/>
      </c>
      <c r="I192" s="95">
        <f>一覧!W194</f>
        <v>0</v>
      </c>
      <c r="J192" s="95">
        <f>一覧!AY194</f>
        <v>0</v>
      </c>
      <c r="K192" s="95">
        <f>一覧!AZ194</f>
        <v>0</v>
      </c>
      <c r="L192" s="67" t="str">
        <f>一覧!BA194&amp;一覧!BB194</f>
        <v/>
      </c>
      <c r="M192" s="95">
        <f>一覧!BD194</f>
        <v>0</v>
      </c>
      <c r="N192" s="25">
        <f>一覧!BE194</f>
        <v>0</v>
      </c>
      <c r="O192" s="95">
        <f>一覧!BH194</f>
        <v>0</v>
      </c>
      <c r="P192" s="47" t="str">
        <f>IF(COUNTIF($I$4:I192,I192)&gt;1,"重複","")</f>
        <v>重複</v>
      </c>
      <c r="T192" s="51">
        <f>IF(OR(S192=1,S192=2),一覧!BE194,)</f>
        <v>0</v>
      </c>
    </row>
    <row r="193" spans="1:20" ht="22.5" customHeight="1" x14ac:dyDescent="0.15">
      <c r="A193" s="195">
        <f>一覧!H195</f>
        <v>0</v>
      </c>
      <c r="B193" s="8">
        <f>一覧!I195</f>
        <v>0</v>
      </c>
      <c r="C193" s="37">
        <f>一覧!J195</f>
        <v>0</v>
      </c>
      <c r="D193" s="16">
        <f>一覧!L195</f>
        <v>0</v>
      </c>
      <c r="E193" s="8">
        <f>一覧!R195</f>
        <v>0</v>
      </c>
      <c r="F193" s="7">
        <f>一覧!S195</f>
        <v>0</v>
      </c>
      <c r="G193" s="7">
        <f>一覧!O195</f>
        <v>0</v>
      </c>
      <c r="H193" s="204" t="str">
        <f>一覧!U195</f>
        <v/>
      </c>
      <c r="I193" s="95">
        <f>一覧!W195</f>
        <v>0</v>
      </c>
      <c r="J193" s="95">
        <f>一覧!AY195</f>
        <v>0</v>
      </c>
      <c r="K193" s="95">
        <f>一覧!AZ195</f>
        <v>0</v>
      </c>
      <c r="L193" s="67" t="str">
        <f>一覧!BA195&amp;一覧!BB195</f>
        <v/>
      </c>
      <c r="M193" s="95">
        <f>一覧!BD195</f>
        <v>0</v>
      </c>
      <c r="N193" s="25">
        <f>一覧!BE195</f>
        <v>0</v>
      </c>
      <c r="O193" s="95">
        <f>一覧!BH195</f>
        <v>0</v>
      </c>
      <c r="P193" s="47" t="str">
        <f>IF(COUNTIF($I$4:I193,I193)&gt;1,"重複","")</f>
        <v>重複</v>
      </c>
      <c r="T193" s="51">
        <f>IF(OR(S193=1,S193=2),一覧!BE195,)</f>
        <v>0</v>
      </c>
    </row>
    <row r="194" spans="1:20" ht="22.5" customHeight="1" x14ac:dyDescent="0.15">
      <c r="A194" s="195">
        <f>一覧!H196</f>
        <v>0</v>
      </c>
      <c r="B194" s="8">
        <f>一覧!I196</f>
        <v>0</v>
      </c>
      <c r="C194" s="37">
        <f>一覧!J196</f>
        <v>0</v>
      </c>
      <c r="D194" s="16">
        <f>一覧!L196</f>
        <v>0</v>
      </c>
      <c r="E194" s="8">
        <f>一覧!R196</f>
        <v>0</v>
      </c>
      <c r="F194" s="7">
        <f>一覧!S196</f>
        <v>0</v>
      </c>
      <c r="G194" s="7">
        <f>一覧!O196</f>
        <v>0</v>
      </c>
      <c r="H194" s="204" t="str">
        <f>一覧!U196</f>
        <v/>
      </c>
      <c r="I194" s="95">
        <f>一覧!W196</f>
        <v>0</v>
      </c>
      <c r="J194" s="95">
        <f>一覧!AY196</f>
        <v>0</v>
      </c>
      <c r="K194" s="95">
        <f>一覧!AZ196</f>
        <v>0</v>
      </c>
      <c r="L194" s="67" t="str">
        <f>一覧!BA196&amp;一覧!BB196</f>
        <v/>
      </c>
      <c r="M194" s="95">
        <f>一覧!BD196</f>
        <v>0</v>
      </c>
      <c r="N194" s="25">
        <f>一覧!BE196</f>
        <v>0</v>
      </c>
      <c r="O194" s="95">
        <f>一覧!BH196</f>
        <v>0</v>
      </c>
      <c r="P194" s="47" t="str">
        <f>IF(COUNTIF($I$4:I194,I194)&gt;1,"重複","")</f>
        <v>重複</v>
      </c>
      <c r="T194" s="51">
        <f>IF(OR(S194=1,S194=2),一覧!BE196,)</f>
        <v>0</v>
      </c>
    </row>
    <row r="195" spans="1:20" ht="22.5" customHeight="1" x14ac:dyDescent="0.15">
      <c r="A195" s="195">
        <f>一覧!H197</f>
        <v>0</v>
      </c>
      <c r="B195" s="8">
        <f>一覧!I197</f>
        <v>0</v>
      </c>
      <c r="C195" s="37">
        <f>一覧!J197</f>
        <v>0</v>
      </c>
      <c r="D195" s="16">
        <f>一覧!L197</f>
        <v>0</v>
      </c>
      <c r="E195" s="8">
        <f>一覧!R197</f>
        <v>0</v>
      </c>
      <c r="F195" s="7">
        <f>一覧!S197</f>
        <v>0</v>
      </c>
      <c r="G195" s="7">
        <f>一覧!O197</f>
        <v>0</v>
      </c>
      <c r="H195" s="204" t="str">
        <f>一覧!U197</f>
        <v/>
      </c>
      <c r="I195" s="95">
        <f>一覧!W197</f>
        <v>0</v>
      </c>
      <c r="J195" s="95">
        <f>一覧!AY197</f>
        <v>0</v>
      </c>
      <c r="K195" s="95">
        <f>一覧!AZ197</f>
        <v>0</v>
      </c>
      <c r="L195" s="67" t="str">
        <f>一覧!BA197&amp;一覧!BB197</f>
        <v/>
      </c>
      <c r="M195" s="95">
        <f>一覧!BD197</f>
        <v>0</v>
      </c>
      <c r="N195" s="25">
        <f>一覧!BE197</f>
        <v>0</v>
      </c>
      <c r="O195" s="95">
        <f>一覧!BH197</f>
        <v>0</v>
      </c>
      <c r="P195" s="47" t="str">
        <f>IF(COUNTIF($I$4:I195,I195)&gt;1,"重複","")</f>
        <v>重複</v>
      </c>
      <c r="T195" s="51">
        <f>IF(OR(S195=1,S195=2),一覧!BE197,)</f>
        <v>0</v>
      </c>
    </row>
    <row r="196" spans="1:20" ht="22.5" customHeight="1" x14ac:dyDescent="0.15">
      <c r="A196" s="195">
        <f>一覧!H198</f>
        <v>0</v>
      </c>
      <c r="B196" s="8">
        <f>一覧!I198</f>
        <v>0</v>
      </c>
      <c r="C196" s="37">
        <f>一覧!J198</f>
        <v>0</v>
      </c>
      <c r="D196" s="16">
        <f>一覧!L198</f>
        <v>0</v>
      </c>
      <c r="E196" s="8">
        <f>一覧!R198</f>
        <v>0</v>
      </c>
      <c r="F196" s="7">
        <f>一覧!S198</f>
        <v>0</v>
      </c>
      <c r="G196" s="7">
        <f>一覧!O198</f>
        <v>0</v>
      </c>
      <c r="H196" s="204" t="str">
        <f>一覧!U198</f>
        <v/>
      </c>
      <c r="I196" s="95">
        <f>一覧!W198</f>
        <v>0</v>
      </c>
      <c r="J196" s="95">
        <f>一覧!AY198</f>
        <v>0</v>
      </c>
      <c r="K196" s="95">
        <f>一覧!AZ198</f>
        <v>0</v>
      </c>
      <c r="L196" s="67" t="str">
        <f>一覧!BA198&amp;一覧!BB198</f>
        <v/>
      </c>
      <c r="M196" s="95">
        <f>一覧!BD198</f>
        <v>0</v>
      </c>
      <c r="N196" s="25">
        <f>一覧!BE198</f>
        <v>0</v>
      </c>
      <c r="O196" s="95">
        <f>一覧!BH198</f>
        <v>0</v>
      </c>
      <c r="P196" s="47" t="str">
        <f>IF(COUNTIF($I$4:I196,I196)&gt;1,"重複","")</f>
        <v>重複</v>
      </c>
      <c r="T196" s="51">
        <f>IF(OR(S196=1,S196=2),一覧!BE198,)</f>
        <v>0</v>
      </c>
    </row>
    <row r="197" spans="1:20" ht="22.5" customHeight="1" x14ac:dyDescent="0.15">
      <c r="A197" s="195">
        <f>一覧!H199</f>
        <v>0</v>
      </c>
      <c r="B197" s="8">
        <f>一覧!I199</f>
        <v>0</v>
      </c>
      <c r="C197" s="37">
        <f>一覧!J199</f>
        <v>0</v>
      </c>
      <c r="D197" s="16">
        <f>一覧!L199</f>
        <v>0</v>
      </c>
      <c r="E197" s="8">
        <f>一覧!R199</f>
        <v>0</v>
      </c>
      <c r="F197" s="7">
        <f>一覧!S199</f>
        <v>0</v>
      </c>
      <c r="G197" s="7">
        <f>一覧!O199</f>
        <v>0</v>
      </c>
      <c r="H197" s="204" t="str">
        <f>一覧!U199</f>
        <v/>
      </c>
      <c r="I197" s="95">
        <f>一覧!W199</f>
        <v>0</v>
      </c>
      <c r="J197" s="95">
        <f>一覧!AY199</f>
        <v>0</v>
      </c>
      <c r="K197" s="95">
        <f>一覧!AZ199</f>
        <v>0</v>
      </c>
      <c r="L197" s="67" t="str">
        <f>一覧!BA199&amp;一覧!BB199</f>
        <v/>
      </c>
      <c r="M197" s="95">
        <f>一覧!BD199</f>
        <v>0</v>
      </c>
      <c r="N197" s="25">
        <f>一覧!BE199</f>
        <v>0</v>
      </c>
      <c r="O197" s="95">
        <f>一覧!BH199</f>
        <v>0</v>
      </c>
      <c r="P197" s="47" t="str">
        <f>IF(COUNTIF($I$4:I197,I197)&gt;1,"重複","")</f>
        <v>重複</v>
      </c>
      <c r="S197" s="51"/>
      <c r="T197" s="51">
        <f>IF(OR(S197=1,S197=2),一覧!BE199,)</f>
        <v>0</v>
      </c>
    </row>
    <row r="198" spans="1:20" ht="22.5" customHeight="1" x14ac:dyDescent="0.15">
      <c r="A198" s="195">
        <f>一覧!H200</f>
        <v>0</v>
      </c>
      <c r="B198" s="8">
        <f>一覧!I200</f>
        <v>0</v>
      </c>
      <c r="C198" s="37">
        <f>一覧!J200</f>
        <v>0</v>
      </c>
      <c r="D198" s="16">
        <f>一覧!L200</f>
        <v>0</v>
      </c>
      <c r="E198" s="8">
        <f>一覧!R200</f>
        <v>0</v>
      </c>
      <c r="F198" s="7">
        <f>一覧!S200</f>
        <v>0</v>
      </c>
      <c r="G198" s="7">
        <f>一覧!O200</f>
        <v>0</v>
      </c>
      <c r="H198" s="204" t="str">
        <f>一覧!U200</f>
        <v/>
      </c>
      <c r="I198" s="95">
        <f>一覧!W200</f>
        <v>0</v>
      </c>
      <c r="J198" s="95">
        <f>一覧!AY200</f>
        <v>0</v>
      </c>
      <c r="K198" s="95">
        <f>一覧!AZ200</f>
        <v>0</v>
      </c>
      <c r="L198" s="67" t="str">
        <f>一覧!BA200&amp;一覧!BB200</f>
        <v/>
      </c>
      <c r="M198" s="95">
        <f>一覧!BD200</f>
        <v>0</v>
      </c>
      <c r="N198" s="25">
        <f>一覧!BE200</f>
        <v>0</v>
      </c>
      <c r="O198" s="95">
        <f>一覧!BH200</f>
        <v>0</v>
      </c>
      <c r="P198" s="47" t="str">
        <f>IF(COUNTIF($I$4:I198,I198)&gt;1,"重複","")</f>
        <v>重複</v>
      </c>
      <c r="T198" s="51">
        <f>IF(OR(S198=1,S198=2),一覧!BE200,)</f>
        <v>0</v>
      </c>
    </row>
    <row r="199" spans="1:20" ht="22.5" customHeight="1" x14ac:dyDescent="0.15">
      <c r="A199" s="195">
        <f>一覧!H201</f>
        <v>0</v>
      </c>
      <c r="B199" s="8">
        <f>一覧!I201</f>
        <v>0</v>
      </c>
      <c r="C199" s="37">
        <f>一覧!J201</f>
        <v>0</v>
      </c>
      <c r="D199" s="16">
        <f>一覧!L201</f>
        <v>0</v>
      </c>
      <c r="E199" s="8">
        <f>一覧!R201</f>
        <v>0</v>
      </c>
      <c r="F199" s="7">
        <f>一覧!S201</f>
        <v>0</v>
      </c>
      <c r="G199" s="7">
        <f>一覧!O201</f>
        <v>0</v>
      </c>
      <c r="H199" s="204" t="str">
        <f>一覧!U201</f>
        <v/>
      </c>
      <c r="I199" s="95">
        <f>一覧!W201</f>
        <v>0</v>
      </c>
      <c r="J199" s="95">
        <f>一覧!AY201</f>
        <v>0</v>
      </c>
      <c r="K199" s="95">
        <f>一覧!AZ201</f>
        <v>0</v>
      </c>
      <c r="L199" s="67" t="str">
        <f>一覧!BA201&amp;一覧!BB201</f>
        <v/>
      </c>
      <c r="M199" s="95">
        <f>一覧!BD201</f>
        <v>0</v>
      </c>
      <c r="N199" s="25">
        <f>一覧!BE201</f>
        <v>0</v>
      </c>
      <c r="O199" s="95">
        <f>一覧!BH201</f>
        <v>0</v>
      </c>
      <c r="P199" s="47" t="str">
        <f>IF(COUNTIF($I$4:I199,I199)&gt;1,"重複","")</f>
        <v>重複</v>
      </c>
      <c r="T199" s="51">
        <f>IF(OR(S199=1,S199=2),一覧!BE201,)</f>
        <v>0</v>
      </c>
    </row>
    <row r="200" spans="1:20" ht="22.5" customHeight="1" x14ac:dyDescent="0.15">
      <c r="A200" s="195">
        <f>一覧!H202</f>
        <v>0</v>
      </c>
      <c r="B200" s="8">
        <f>一覧!I202</f>
        <v>0</v>
      </c>
      <c r="C200" s="37">
        <f>一覧!J202</f>
        <v>0</v>
      </c>
      <c r="D200" s="16">
        <f>一覧!L202</f>
        <v>0</v>
      </c>
      <c r="E200" s="8">
        <f>一覧!R202</f>
        <v>0</v>
      </c>
      <c r="F200" s="7">
        <f>一覧!S202</f>
        <v>0</v>
      </c>
      <c r="G200" s="7">
        <f>一覧!O202</f>
        <v>0</v>
      </c>
      <c r="H200" s="204" t="str">
        <f>一覧!U202</f>
        <v/>
      </c>
      <c r="I200" s="95">
        <f>一覧!W202</f>
        <v>0</v>
      </c>
      <c r="J200" s="95">
        <f>一覧!AY202</f>
        <v>0</v>
      </c>
      <c r="K200" s="95">
        <f>一覧!AZ202</f>
        <v>0</v>
      </c>
      <c r="L200" s="67" t="str">
        <f>一覧!BA202&amp;一覧!BB202</f>
        <v/>
      </c>
      <c r="M200" s="95">
        <f>一覧!BD202</f>
        <v>0</v>
      </c>
      <c r="N200" s="25">
        <f>一覧!BE202</f>
        <v>0</v>
      </c>
      <c r="O200" s="95">
        <f>一覧!BH202</f>
        <v>0</v>
      </c>
      <c r="P200" s="47" t="str">
        <f>IF(COUNTIF($I$4:I200,I200)&gt;1,"重複","")</f>
        <v>重複</v>
      </c>
      <c r="T200" s="51">
        <f>IF(OR(S200=1,S200=2),一覧!BE202,)</f>
        <v>0</v>
      </c>
    </row>
    <row r="201" spans="1:20" ht="22.5" customHeight="1" x14ac:dyDescent="0.15">
      <c r="A201" s="195">
        <f>一覧!H203</f>
        <v>0</v>
      </c>
      <c r="B201" s="8">
        <f>一覧!I203</f>
        <v>0</v>
      </c>
      <c r="C201" s="37">
        <f>一覧!J203</f>
        <v>0</v>
      </c>
      <c r="D201" s="16">
        <f>一覧!L203</f>
        <v>0</v>
      </c>
      <c r="E201" s="8">
        <f>一覧!R203</f>
        <v>0</v>
      </c>
      <c r="F201" s="7">
        <f>一覧!S203</f>
        <v>0</v>
      </c>
      <c r="G201" s="7">
        <f>一覧!O203</f>
        <v>0</v>
      </c>
      <c r="H201" s="204" t="str">
        <f>一覧!U203</f>
        <v/>
      </c>
      <c r="I201" s="95">
        <f>一覧!W203</f>
        <v>0</v>
      </c>
      <c r="J201" s="95">
        <f>一覧!AY203</f>
        <v>0</v>
      </c>
      <c r="K201" s="95">
        <f>一覧!AZ203</f>
        <v>0</v>
      </c>
      <c r="L201" s="67" t="str">
        <f>一覧!BA203&amp;一覧!BB203</f>
        <v/>
      </c>
      <c r="M201" s="95">
        <f>一覧!BD203</f>
        <v>0</v>
      </c>
      <c r="N201" s="25">
        <f>一覧!BE203</f>
        <v>0</v>
      </c>
      <c r="O201" s="95">
        <f>一覧!BH203</f>
        <v>0</v>
      </c>
      <c r="P201" s="47" t="str">
        <f>IF(COUNTIF($I$4:I201,I201)&gt;1,"重複","")</f>
        <v>重複</v>
      </c>
      <c r="T201" s="51">
        <f>IF(OR(S201=1,S201=2),一覧!BE203,)</f>
        <v>0</v>
      </c>
    </row>
    <row r="202" spans="1:20" ht="22.5" customHeight="1" x14ac:dyDescent="0.15">
      <c r="A202" s="195">
        <f>一覧!H204</f>
        <v>0</v>
      </c>
      <c r="B202" s="8">
        <f>一覧!I204</f>
        <v>0</v>
      </c>
      <c r="C202" s="37">
        <f>一覧!J204</f>
        <v>0</v>
      </c>
      <c r="D202" s="16">
        <f>一覧!L204</f>
        <v>0</v>
      </c>
      <c r="E202" s="8">
        <f>一覧!R204</f>
        <v>0</v>
      </c>
      <c r="F202" s="7">
        <f>一覧!S204</f>
        <v>0</v>
      </c>
      <c r="G202" s="7">
        <f>一覧!O204</f>
        <v>0</v>
      </c>
      <c r="H202" s="204" t="str">
        <f>一覧!U204</f>
        <v/>
      </c>
      <c r="I202" s="95">
        <f>一覧!W204</f>
        <v>0</v>
      </c>
      <c r="J202" s="95">
        <f>一覧!AY204</f>
        <v>0</v>
      </c>
      <c r="K202" s="95">
        <f>一覧!AZ204</f>
        <v>0</v>
      </c>
      <c r="L202" s="67" t="str">
        <f>一覧!BA204&amp;一覧!BB204</f>
        <v/>
      </c>
      <c r="M202" s="95">
        <f>一覧!BD204</f>
        <v>0</v>
      </c>
      <c r="N202" s="25">
        <f>一覧!BE204</f>
        <v>0</v>
      </c>
      <c r="O202" s="95">
        <f>一覧!BH204</f>
        <v>0</v>
      </c>
      <c r="P202" s="47" t="str">
        <f>IF(COUNTIF($I$4:I202,I202)&gt;1,"重複","")</f>
        <v>重複</v>
      </c>
      <c r="T202" s="51">
        <f>IF(OR(S202=1,S202=2),一覧!BE204,)</f>
        <v>0</v>
      </c>
    </row>
    <row r="203" spans="1:20" ht="22.5" customHeight="1" x14ac:dyDescent="0.15">
      <c r="A203" s="195">
        <f>一覧!H205</f>
        <v>0</v>
      </c>
      <c r="B203" s="8">
        <f>一覧!I205</f>
        <v>0</v>
      </c>
      <c r="C203" s="37">
        <f>一覧!J205</f>
        <v>0</v>
      </c>
      <c r="D203" s="16">
        <f>一覧!L205</f>
        <v>0</v>
      </c>
      <c r="E203" s="8">
        <f>一覧!R205</f>
        <v>0</v>
      </c>
      <c r="F203" s="7">
        <f>一覧!S205</f>
        <v>0</v>
      </c>
      <c r="G203" s="7">
        <f>一覧!O205</f>
        <v>0</v>
      </c>
      <c r="H203" s="204" t="str">
        <f>一覧!U205</f>
        <v/>
      </c>
      <c r="I203" s="95">
        <f>一覧!W205</f>
        <v>0</v>
      </c>
      <c r="J203" s="95">
        <f>一覧!AY205</f>
        <v>0</v>
      </c>
      <c r="K203" s="95">
        <f>一覧!AZ205</f>
        <v>0</v>
      </c>
      <c r="L203" s="67" t="str">
        <f>一覧!BA205&amp;一覧!BB205</f>
        <v/>
      </c>
      <c r="M203" s="95">
        <f>一覧!BD205</f>
        <v>0</v>
      </c>
      <c r="N203" s="25">
        <f>一覧!BE205</f>
        <v>0</v>
      </c>
      <c r="O203" s="95">
        <f>一覧!BH205</f>
        <v>0</v>
      </c>
      <c r="P203" s="47" t="str">
        <f>IF(COUNTIF($I$4:I203,I203)&gt;1,"重複","")</f>
        <v>重複</v>
      </c>
      <c r="T203" s="51">
        <f>IF(OR(S203=1,S203=2),一覧!BE205,)</f>
        <v>0</v>
      </c>
    </row>
    <row r="204" spans="1:20" ht="22.5" customHeight="1" x14ac:dyDescent="0.15">
      <c r="A204" s="195">
        <f>一覧!H206</f>
        <v>0</v>
      </c>
      <c r="B204" s="8">
        <f>一覧!I206</f>
        <v>0</v>
      </c>
      <c r="C204" s="37">
        <f>一覧!J206</f>
        <v>0</v>
      </c>
      <c r="D204" s="16">
        <f>一覧!L206</f>
        <v>0</v>
      </c>
      <c r="E204" s="8">
        <f>一覧!R206</f>
        <v>0</v>
      </c>
      <c r="F204" s="7">
        <f>一覧!S206</f>
        <v>0</v>
      </c>
      <c r="G204" s="7">
        <f>一覧!O206</f>
        <v>0</v>
      </c>
      <c r="H204" s="204" t="str">
        <f>一覧!U206</f>
        <v/>
      </c>
      <c r="I204" s="95">
        <f>一覧!W206</f>
        <v>0</v>
      </c>
      <c r="J204" s="95">
        <f>一覧!AY206</f>
        <v>0</v>
      </c>
      <c r="K204" s="95">
        <f>一覧!AZ206</f>
        <v>0</v>
      </c>
      <c r="L204" s="67" t="str">
        <f>一覧!BA206&amp;一覧!BB206</f>
        <v/>
      </c>
      <c r="M204" s="95">
        <f>一覧!BD206</f>
        <v>0</v>
      </c>
      <c r="N204" s="25">
        <f>一覧!BE206</f>
        <v>0</v>
      </c>
      <c r="O204" s="95">
        <f>一覧!BH206</f>
        <v>0</v>
      </c>
      <c r="P204" s="47" t="str">
        <f>IF(COUNTIF($I$4:I204,I204)&gt;1,"重複","")</f>
        <v>重複</v>
      </c>
      <c r="T204" s="51">
        <f>IF(OR(S204=1,S204=2),一覧!BE206,)</f>
        <v>0</v>
      </c>
    </row>
    <row r="205" spans="1:20" ht="22.5" customHeight="1" x14ac:dyDescent="0.15">
      <c r="A205" s="195">
        <f>一覧!H207</f>
        <v>0</v>
      </c>
      <c r="B205" s="8">
        <f>一覧!I207</f>
        <v>0</v>
      </c>
      <c r="C205" s="37">
        <f>一覧!J207</f>
        <v>0</v>
      </c>
      <c r="D205" s="16">
        <f>一覧!L207</f>
        <v>0</v>
      </c>
      <c r="E205" s="8">
        <f>一覧!R207</f>
        <v>0</v>
      </c>
      <c r="F205" s="7">
        <f>一覧!S207</f>
        <v>0</v>
      </c>
      <c r="G205" s="7">
        <f>一覧!O207</f>
        <v>0</v>
      </c>
      <c r="H205" s="204" t="str">
        <f>一覧!U207</f>
        <v/>
      </c>
      <c r="I205" s="95">
        <f>一覧!W207</f>
        <v>0</v>
      </c>
      <c r="J205" s="95">
        <f>一覧!AY207</f>
        <v>0</v>
      </c>
      <c r="K205" s="95">
        <f>一覧!AZ207</f>
        <v>0</v>
      </c>
      <c r="L205" s="67" t="str">
        <f>一覧!BA207&amp;一覧!BB207</f>
        <v/>
      </c>
      <c r="M205" s="95">
        <f>一覧!BD207</f>
        <v>0</v>
      </c>
      <c r="N205" s="25">
        <f>一覧!BE207</f>
        <v>0</v>
      </c>
      <c r="O205" s="95">
        <f>一覧!BH207</f>
        <v>0</v>
      </c>
      <c r="P205" s="47" t="str">
        <f>IF(COUNTIF($I$4:I205,I205)&gt;1,"重複","")</f>
        <v>重複</v>
      </c>
      <c r="T205" s="51">
        <f>IF(OR(S205=1,S205=2),一覧!BE207,)</f>
        <v>0</v>
      </c>
    </row>
    <row r="206" spans="1:20" ht="22.5" customHeight="1" x14ac:dyDescent="0.15">
      <c r="A206" s="195">
        <f>一覧!H208</f>
        <v>0</v>
      </c>
      <c r="B206" s="8">
        <f>一覧!I208</f>
        <v>0</v>
      </c>
      <c r="C206" s="37">
        <f>一覧!J208</f>
        <v>0</v>
      </c>
      <c r="D206" s="16">
        <f>一覧!L208</f>
        <v>0</v>
      </c>
      <c r="E206" s="8">
        <f>一覧!R208</f>
        <v>0</v>
      </c>
      <c r="F206" s="7">
        <f>一覧!S208</f>
        <v>0</v>
      </c>
      <c r="G206" s="7">
        <f>一覧!O208</f>
        <v>0</v>
      </c>
      <c r="H206" s="204" t="str">
        <f>一覧!U208</f>
        <v/>
      </c>
      <c r="I206" s="95">
        <f>一覧!W208</f>
        <v>0</v>
      </c>
      <c r="J206" s="95">
        <f>一覧!AY208</f>
        <v>0</v>
      </c>
      <c r="K206" s="95">
        <f>一覧!AZ208</f>
        <v>0</v>
      </c>
      <c r="L206" s="67" t="str">
        <f>一覧!BA208&amp;一覧!BB208</f>
        <v/>
      </c>
      <c r="M206" s="95">
        <f>一覧!BD208</f>
        <v>0</v>
      </c>
      <c r="N206" s="25">
        <f>一覧!BE208</f>
        <v>0</v>
      </c>
      <c r="O206" s="95">
        <f>一覧!BH208</f>
        <v>0</v>
      </c>
      <c r="P206" s="47" t="str">
        <f>IF(COUNTIF($I$4:I206,I206)&gt;1,"重複","")</f>
        <v>重複</v>
      </c>
      <c r="T206" s="51">
        <f>IF(OR(S206=1,S206=2),一覧!BE208,)</f>
        <v>0</v>
      </c>
    </row>
    <row r="207" spans="1:20" ht="22.5" customHeight="1" x14ac:dyDescent="0.15">
      <c r="A207" s="195">
        <f>一覧!H209</f>
        <v>0</v>
      </c>
      <c r="B207" s="8">
        <f>一覧!I209</f>
        <v>0</v>
      </c>
      <c r="C207" s="37">
        <f>一覧!J209</f>
        <v>0</v>
      </c>
      <c r="D207" s="16">
        <f>一覧!L209</f>
        <v>0</v>
      </c>
      <c r="E207" s="8">
        <f>一覧!R209</f>
        <v>0</v>
      </c>
      <c r="F207" s="7">
        <f>一覧!S209</f>
        <v>0</v>
      </c>
      <c r="G207" s="7">
        <f>一覧!O209</f>
        <v>0</v>
      </c>
      <c r="H207" s="204" t="str">
        <f>一覧!U209</f>
        <v/>
      </c>
      <c r="I207" s="95">
        <f>一覧!W209</f>
        <v>0</v>
      </c>
      <c r="J207" s="95">
        <f>一覧!AY209</f>
        <v>0</v>
      </c>
      <c r="K207" s="95">
        <f>一覧!AZ209</f>
        <v>0</v>
      </c>
      <c r="L207" s="67" t="str">
        <f>一覧!BA209&amp;一覧!BB209</f>
        <v/>
      </c>
      <c r="M207" s="95">
        <f>一覧!BD209</f>
        <v>0</v>
      </c>
      <c r="N207" s="25">
        <f>一覧!BE209</f>
        <v>0</v>
      </c>
      <c r="O207" s="95">
        <f>一覧!BH209</f>
        <v>0</v>
      </c>
      <c r="P207" s="47" t="str">
        <f>IF(COUNTIF($I$4:I207,I207)&gt;1,"重複","")</f>
        <v>重複</v>
      </c>
      <c r="T207" s="51">
        <f>IF(OR(S207=1,S207=2),一覧!BE209,)</f>
        <v>0</v>
      </c>
    </row>
    <row r="208" spans="1:20" ht="22.5" customHeight="1" x14ac:dyDescent="0.15">
      <c r="A208" s="195">
        <f>一覧!H210</f>
        <v>0</v>
      </c>
      <c r="B208" s="8">
        <f>一覧!I210</f>
        <v>0</v>
      </c>
      <c r="C208" s="37">
        <f>一覧!J210</f>
        <v>0</v>
      </c>
      <c r="D208" s="16">
        <f>一覧!L210</f>
        <v>0</v>
      </c>
      <c r="E208" s="8">
        <f>一覧!R210</f>
        <v>0</v>
      </c>
      <c r="F208" s="7">
        <f>一覧!S210</f>
        <v>0</v>
      </c>
      <c r="G208" s="7">
        <f>一覧!O210</f>
        <v>0</v>
      </c>
      <c r="H208" s="204" t="str">
        <f>一覧!U210</f>
        <v/>
      </c>
      <c r="I208" s="95">
        <f>一覧!W210</f>
        <v>0</v>
      </c>
      <c r="J208" s="95">
        <f>一覧!AY210</f>
        <v>0</v>
      </c>
      <c r="K208" s="95">
        <f>一覧!AZ210</f>
        <v>0</v>
      </c>
      <c r="L208" s="67" t="str">
        <f>一覧!BA210&amp;一覧!BB210</f>
        <v/>
      </c>
      <c r="M208" s="95">
        <f>一覧!BD210</f>
        <v>0</v>
      </c>
      <c r="N208" s="25">
        <f>一覧!BE210</f>
        <v>0</v>
      </c>
      <c r="O208" s="95">
        <f>一覧!BH210</f>
        <v>0</v>
      </c>
      <c r="P208" s="47" t="str">
        <f>IF(COUNTIF($I$4:I208,I208)&gt;1,"重複","")</f>
        <v>重複</v>
      </c>
      <c r="T208" s="51">
        <f>IF(OR(S208=1,S208=2),一覧!BE210,)</f>
        <v>0</v>
      </c>
    </row>
    <row r="209" spans="1:20" ht="22.5" customHeight="1" x14ac:dyDescent="0.15">
      <c r="A209" s="195">
        <f>一覧!H211</f>
        <v>0</v>
      </c>
      <c r="B209" s="8">
        <f>一覧!I211</f>
        <v>0</v>
      </c>
      <c r="C209" s="37">
        <f>一覧!J211</f>
        <v>0</v>
      </c>
      <c r="D209" s="16">
        <f>一覧!L211</f>
        <v>0</v>
      </c>
      <c r="E209" s="8">
        <f>一覧!R211</f>
        <v>0</v>
      </c>
      <c r="F209" s="7">
        <f>一覧!S211</f>
        <v>0</v>
      </c>
      <c r="G209" s="7">
        <f>一覧!O211</f>
        <v>0</v>
      </c>
      <c r="H209" s="204" t="str">
        <f>一覧!U211</f>
        <v/>
      </c>
      <c r="I209" s="95">
        <f>一覧!W211</f>
        <v>0</v>
      </c>
      <c r="J209" s="95">
        <f>一覧!AY211</f>
        <v>0</v>
      </c>
      <c r="K209" s="95">
        <f>一覧!AZ211</f>
        <v>0</v>
      </c>
      <c r="L209" s="67" t="str">
        <f>一覧!BA211&amp;一覧!BB211</f>
        <v/>
      </c>
      <c r="M209" s="95">
        <f>一覧!BD211</f>
        <v>0</v>
      </c>
      <c r="N209" s="25">
        <f>一覧!BE211</f>
        <v>0</v>
      </c>
      <c r="O209" s="95">
        <f>一覧!BH211</f>
        <v>0</v>
      </c>
      <c r="P209" s="47" t="str">
        <f>IF(COUNTIF($I$4:I209,I209)&gt;1,"重複","")</f>
        <v>重複</v>
      </c>
      <c r="T209" s="51">
        <f>IF(OR(S209=1,S209=2),一覧!BE211,)</f>
        <v>0</v>
      </c>
    </row>
    <row r="210" spans="1:20" ht="22.5" customHeight="1" x14ac:dyDescent="0.15">
      <c r="A210" s="195">
        <f>一覧!H212</f>
        <v>0</v>
      </c>
      <c r="B210" s="8">
        <f>一覧!I212</f>
        <v>0</v>
      </c>
      <c r="C210" s="37">
        <f>一覧!J212</f>
        <v>0</v>
      </c>
      <c r="D210" s="16">
        <f>一覧!L212</f>
        <v>0</v>
      </c>
      <c r="E210" s="8">
        <f>一覧!R212</f>
        <v>0</v>
      </c>
      <c r="F210" s="7">
        <f>一覧!S212</f>
        <v>0</v>
      </c>
      <c r="G210" s="7">
        <f>一覧!O212</f>
        <v>0</v>
      </c>
      <c r="H210" s="204" t="str">
        <f>一覧!U212</f>
        <v/>
      </c>
      <c r="I210" s="95">
        <f>一覧!W212</f>
        <v>0</v>
      </c>
      <c r="J210" s="95">
        <f>一覧!AY212</f>
        <v>0</v>
      </c>
      <c r="K210" s="95">
        <f>一覧!AZ212</f>
        <v>0</v>
      </c>
      <c r="L210" s="67" t="str">
        <f>一覧!BA212&amp;一覧!BB212</f>
        <v/>
      </c>
      <c r="M210" s="95">
        <f>一覧!BD212</f>
        <v>0</v>
      </c>
      <c r="N210" s="25">
        <f>一覧!BE212</f>
        <v>0</v>
      </c>
      <c r="O210" s="95">
        <f>一覧!BH212</f>
        <v>0</v>
      </c>
      <c r="P210" s="47" t="str">
        <f>IF(COUNTIF($I$4:I210,I210)&gt;1,"重複","")</f>
        <v>重複</v>
      </c>
      <c r="T210" s="51">
        <f>IF(OR(S210=1,S210=2),一覧!BE212,)</f>
        <v>0</v>
      </c>
    </row>
    <row r="211" spans="1:20" ht="22.5" customHeight="1" x14ac:dyDescent="0.15">
      <c r="A211" s="195">
        <f>一覧!H213</f>
        <v>0</v>
      </c>
      <c r="B211" s="8">
        <f>一覧!I213</f>
        <v>0</v>
      </c>
      <c r="C211" s="37">
        <f>一覧!J213</f>
        <v>0</v>
      </c>
      <c r="D211" s="16">
        <f>一覧!L213</f>
        <v>0</v>
      </c>
      <c r="E211" s="8">
        <f>一覧!R213</f>
        <v>0</v>
      </c>
      <c r="F211" s="7">
        <f>一覧!S213</f>
        <v>0</v>
      </c>
      <c r="G211" s="7">
        <f>一覧!O213</f>
        <v>0</v>
      </c>
      <c r="H211" s="204" t="str">
        <f>一覧!U213</f>
        <v/>
      </c>
      <c r="I211" s="95">
        <f>一覧!W213</f>
        <v>0</v>
      </c>
      <c r="J211" s="95">
        <f>一覧!AY213</f>
        <v>0</v>
      </c>
      <c r="K211" s="95">
        <f>一覧!AZ213</f>
        <v>0</v>
      </c>
      <c r="L211" s="67" t="str">
        <f>一覧!BA213&amp;一覧!BB213</f>
        <v/>
      </c>
      <c r="M211" s="95">
        <f>一覧!BD213</f>
        <v>0</v>
      </c>
      <c r="N211" s="25">
        <f>一覧!BE213</f>
        <v>0</v>
      </c>
      <c r="O211" s="95">
        <f>一覧!BH213</f>
        <v>0</v>
      </c>
      <c r="P211" s="47" t="str">
        <f>IF(COUNTIF($I$4:I211,I211)&gt;1,"重複","")</f>
        <v>重複</v>
      </c>
      <c r="T211" s="51">
        <f>IF(OR(S211=1,S211=2),一覧!BE213,)</f>
        <v>0</v>
      </c>
    </row>
    <row r="212" spans="1:20" ht="22.5" customHeight="1" x14ac:dyDescent="0.15">
      <c r="A212" s="195">
        <f>一覧!H214</f>
        <v>0</v>
      </c>
      <c r="B212" s="8">
        <f>一覧!I214</f>
        <v>0</v>
      </c>
      <c r="C212" s="37">
        <f>一覧!J214</f>
        <v>0</v>
      </c>
      <c r="D212" s="16">
        <f>一覧!L214</f>
        <v>0</v>
      </c>
      <c r="E212" s="8">
        <f>一覧!R214</f>
        <v>0</v>
      </c>
      <c r="F212" s="7">
        <f>一覧!S214</f>
        <v>0</v>
      </c>
      <c r="G212" s="7">
        <f>一覧!O214</f>
        <v>0</v>
      </c>
      <c r="H212" s="204" t="str">
        <f>一覧!U214</f>
        <v/>
      </c>
      <c r="I212" s="95">
        <f>一覧!W214</f>
        <v>0</v>
      </c>
      <c r="J212" s="95">
        <f>一覧!AY214</f>
        <v>0</v>
      </c>
      <c r="K212" s="95">
        <f>一覧!AZ214</f>
        <v>0</v>
      </c>
      <c r="L212" s="67" t="str">
        <f>一覧!BA214&amp;一覧!BB214</f>
        <v/>
      </c>
      <c r="M212" s="95">
        <f>一覧!BD214</f>
        <v>0</v>
      </c>
      <c r="N212" s="25">
        <f>一覧!BE214</f>
        <v>0</v>
      </c>
      <c r="O212" s="95">
        <f>一覧!BH214</f>
        <v>0</v>
      </c>
      <c r="P212" s="47" t="str">
        <f>IF(COUNTIF($I$4:I212,I212)&gt;1,"重複","")</f>
        <v>重複</v>
      </c>
      <c r="T212" s="51">
        <f>IF(OR(S212=1,S212=2),一覧!BE214,)</f>
        <v>0</v>
      </c>
    </row>
    <row r="213" spans="1:20" ht="22.5" customHeight="1" x14ac:dyDescent="0.15">
      <c r="A213" s="195">
        <f>一覧!H215</f>
        <v>0</v>
      </c>
      <c r="B213" s="8">
        <f>一覧!I215</f>
        <v>0</v>
      </c>
      <c r="C213" s="37">
        <f>一覧!J215</f>
        <v>0</v>
      </c>
      <c r="D213" s="16">
        <f>一覧!L215</f>
        <v>0</v>
      </c>
      <c r="E213" s="8">
        <f>一覧!R215</f>
        <v>0</v>
      </c>
      <c r="F213" s="7">
        <f>一覧!S215</f>
        <v>0</v>
      </c>
      <c r="G213" s="7">
        <f>一覧!O215</f>
        <v>0</v>
      </c>
      <c r="H213" s="204" t="str">
        <f>一覧!U215</f>
        <v/>
      </c>
      <c r="I213" s="95">
        <f>一覧!W215</f>
        <v>0</v>
      </c>
      <c r="J213" s="95">
        <f>一覧!AY215</f>
        <v>0</v>
      </c>
      <c r="K213" s="95">
        <f>一覧!AZ215</f>
        <v>0</v>
      </c>
      <c r="L213" s="67" t="str">
        <f>一覧!BA215&amp;一覧!BB215</f>
        <v/>
      </c>
      <c r="M213" s="95">
        <f>一覧!BD215</f>
        <v>0</v>
      </c>
      <c r="N213" s="25">
        <f>一覧!BE215</f>
        <v>0</v>
      </c>
      <c r="O213" s="95">
        <f>一覧!BH215</f>
        <v>0</v>
      </c>
      <c r="P213" s="47" t="str">
        <f>IF(COUNTIF($I$4:I213,I213)&gt;1,"重複","")</f>
        <v>重複</v>
      </c>
      <c r="T213" s="51">
        <f>IF(OR(S213=1,S213=2),一覧!BE215,)</f>
        <v>0</v>
      </c>
    </row>
    <row r="214" spans="1:20" ht="22.5" customHeight="1" x14ac:dyDescent="0.15">
      <c r="A214" s="195">
        <f>一覧!H216</f>
        <v>0</v>
      </c>
      <c r="B214" s="8">
        <f>一覧!I216</f>
        <v>0</v>
      </c>
      <c r="C214" s="37">
        <f>一覧!J216</f>
        <v>0</v>
      </c>
      <c r="D214" s="16">
        <f>一覧!L216</f>
        <v>0</v>
      </c>
      <c r="E214" s="8">
        <f>一覧!R216</f>
        <v>0</v>
      </c>
      <c r="F214" s="7">
        <f>一覧!S216</f>
        <v>0</v>
      </c>
      <c r="G214" s="7">
        <f>一覧!O216</f>
        <v>0</v>
      </c>
      <c r="H214" s="204" t="str">
        <f>一覧!U216</f>
        <v/>
      </c>
      <c r="I214" s="95">
        <f>一覧!W216</f>
        <v>0</v>
      </c>
      <c r="J214" s="95">
        <f>一覧!AY216</f>
        <v>0</v>
      </c>
      <c r="K214" s="95">
        <f>一覧!AZ216</f>
        <v>0</v>
      </c>
      <c r="L214" s="67" t="str">
        <f>一覧!BA216&amp;一覧!BB216</f>
        <v/>
      </c>
      <c r="M214" s="95">
        <f>一覧!BD216</f>
        <v>0</v>
      </c>
      <c r="N214" s="25">
        <f>一覧!BE216</f>
        <v>0</v>
      </c>
      <c r="O214" s="95">
        <f>一覧!BH216</f>
        <v>0</v>
      </c>
      <c r="P214" s="47" t="str">
        <f>IF(COUNTIF($I$4:I214,I214)&gt;1,"重複","")</f>
        <v>重複</v>
      </c>
      <c r="T214" s="51">
        <f>IF(OR(S214=1,S214=2),一覧!BE216,)</f>
        <v>0</v>
      </c>
    </row>
    <row r="215" spans="1:20" ht="22.5" customHeight="1" x14ac:dyDescent="0.15">
      <c r="A215" s="195">
        <f>一覧!H217</f>
        <v>0</v>
      </c>
      <c r="B215" s="8">
        <f>一覧!I217</f>
        <v>0</v>
      </c>
      <c r="C215" s="37">
        <f>一覧!J217</f>
        <v>0</v>
      </c>
      <c r="D215" s="16">
        <f>一覧!L217</f>
        <v>0</v>
      </c>
      <c r="E215" s="8">
        <f>一覧!R217</f>
        <v>0</v>
      </c>
      <c r="F215" s="7">
        <f>一覧!S217</f>
        <v>0</v>
      </c>
      <c r="G215" s="7">
        <f>一覧!O217</f>
        <v>0</v>
      </c>
      <c r="H215" s="204" t="str">
        <f>一覧!U217</f>
        <v/>
      </c>
      <c r="I215" s="95">
        <f>一覧!W217</f>
        <v>0</v>
      </c>
      <c r="J215" s="95">
        <f>一覧!AY217</f>
        <v>0</v>
      </c>
      <c r="K215" s="95">
        <f>一覧!AZ217</f>
        <v>0</v>
      </c>
      <c r="L215" s="67" t="str">
        <f>一覧!BA217&amp;一覧!BB217</f>
        <v/>
      </c>
      <c r="M215" s="95">
        <f>一覧!BD217</f>
        <v>0</v>
      </c>
      <c r="N215" s="25">
        <f>一覧!BE217</f>
        <v>0</v>
      </c>
      <c r="O215" s="95">
        <f>一覧!BH217</f>
        <v>0</v>
      </c>
      <c r="P215" s="47" t="str">
        <f>IF(COUNTIF($I$4:I215,I215)&gt;1,"重複","")</f>
        <v>重複</v>
      </c>
      <c r="T215" s="51">
        <f>IF(OR(S215=1,S215=2),一覧!BE217,)</f>
        <v>0</v>
      </c>
    </row>
    <row r="216" spans="1:20" ht="22.5" customHeight="1" x14ac:dyDescent="0.15">
      <c r="A216" s="195">
        <f>一覧!H218</f>
        <v>0</v>
      </c>
      <c r="B216" s="8">
        <f>一覧!I218</f>
        <v>0</v>
      </c>
      <c r="C216" s="37">
        <f>一覧!J218</f>
        <v>0</v>
      </c>
      <c r="D216" s="16">
        <f>一覧!L218</f>
        <v>0</v>
      </c>
      <c r="E216" s="8">
        <f>一覧!R218</f>
        <v>0</v>
      </c>
      <c r="F216" s="7">
        <f>一覧!S218</f>
        <v>0</v>
      </c>
      <c r="G216" s="7">
        <f>一覧!O218</f>
        <v>0</v>
      </c>
      <c r="H216" s="204" t="str">
        <f>一覧!U218</f>
        <v/>
      </c>
      <c r="I216" s="95">
        <f>一覧!W218</f>
        <v>0</v>
      </c>
      <c r="J216" s="95">
        <f>一覧!AY218</f>
        <v>0</v>
      </c>
      <c r="K216" s="95">
        <f>一覧!AZ218</f>
        <v>0</v>
      </c>
      <c r="L216" s="67" t="str">
        <f>一覧!BA218&amp;一覧!BB218</f>
        <v/>
      </c>
      <c r="M216" s="95">
        <f>一覧!BD218</f>
        <v>0</v>
      </c>
      <c r="N216" s="25">
        <f>一覧!BE218</f>
        <v>0</v>
      </c>
      <c r="O216" s="95">
        <f>一覧!BH218</f>
        <v>0</v>
      </c>
      <c r="P216" s="47" t="str">
        <f>IF(COUNTIF($I$4:I216,I216)&gt;1,"重複","")</f>
        <v>重複</v>
      </c>
      <c r="T216" s="51">
        <f>IF(OR(S216=1,S216=2),一覧!BE218,)</f>
        <v>0</v>
      </c>
    </row>
    <row r="217" spans="1:20" ht="22.5" customHeight="1" x14ac:dyDescent="0.15">
      <c r="A217" s="195">
        <f>一覧!H219</f>
        <v>0</v>
      </c>
      <c r="B217" s="8">
        <f>一覧!I219</f>
        <v>0</v>
      </c>
      <c r="C217" s="37">
        <f>一覧!J219</f>
        <v>0</v>
      </c>
      <c r="D217" s="16">
        <f>一覧!L219</f>
        <v>0</v>
      </c>
      <c r="E217" s="8">
        <f>一覧!R219</f>
        <v>0</v>
      </c>
      <c r="F217" s="7">
        <f>一覧!S219</f>
        <v>0</v>
      </c>
      <c r="G217" s="7">
        <f>一覧!O219</f>
        <v>0</v>
      </c>
      <c r="H217" s="204" t="str">
        <f>一覧!U219</f>
        <v/>
      </c>
      <c r="I217" s="95">
        <f>一覧!W219</f>
        <v>0</v>
      </c>
      <c r="J217" s="95">
        <f>一覧!AY219</f>
        <v>0</v>
      </c>
      <c r="K217" s="95">
        <f>一覧!AZ219</f>
        <v>0</v>
      </c>
      <c r="L217" s="67" t="str">
        <f>一覧!BA219&amp;一覧!BB219</f>
        <v/>
      </c>
      <c r="M217" s="95">
        <f>一覧!BD219</f>
        <v>0</v>
      </c>
      <c r="N217" s="25">
        <f>一覧!BE219</f>
        <v>0</v>
      </c>
      <c r="O217" s="95">
        <f>一覧!BH219</f>
        <v>0</v>
      </c>
      <c r="P217" s="47" t="str">
        <f>IF(COUNTIF($I$4:I217,I217)&gt;1,"重複","")</f>
        <v>重複</v>
      </c>
      <c r="T217" s="51">
        <f>IF(OR(S217=1,S217=2),一覧!BE219,)</f>
        <v>0</v>
      </c>
    </row>
    <row r="218" spans="1:20" ht="22.5" customHeight="1" x14ac:dyDescent="0.15">
      <c r="A218" s="195">
        <f>一覧!H220</f>
        <v>0</v>
      </c>
      <c r="B218" s="8">
        <f>一覧!I220</f>
        <v>0</v>
      </c>
      <c r="C218" s="37">
        <f>一覧!J220</f>
        <v>0</v>
      </c>
      <c r="D218" s="16">
        <f>一覧!L220</f>
        <v>0</v>
      </c>
      <c r="E218" s="8">
        <f>一覧!R220</f>
        <v>0</v>
      </c>
      <c r="F218" s="7">
        <f>一覧!S220</f>
        <v>0</v>
      </c>
      <c r="G218" s="7">
        <f>一覧!O220</f>
        <v>0</v>
      </c>
      <c r="H218" s="204" t="str">
        <f>一覧!U220</f>
        <v/>
      </c>
      <c r="I218" s="95">
        <f>一覧!W220</f>
        <v>0</v>
      </c>
      <c r="J218" s="95">
        <f>一覧!AY220</f>
        <v>0</v>
      </c>
      <c r="K218" s="95">
        <f>一覧!AZ220</f>
        <v>0</v>
      </c>
      <c r="L218" s="67" t="str">
        <f>一覧!BA220&amp;一覧!BB220</f>
        <v/>
      </c>
      <c r="M218" s="95">
        <f>一覧!BD220</f>
        <v>0</v>
      </c>
      <c r="N218" s="25">
        <f>一覧!BE220</f>
        <v>0</v>
      </c>
      <c r="O218" s="95">
        <f>一覧!BH220</f>
        <v>0</v>
      </c>
      <c r="P218" s="47" t="str">
        <f>IF(COUNTIF($I$4:I218,I218)&gt;1,"重複","")</f>
        <v>重複</v>
      </c>
      <c r="T218" s="51">
        <f>IF(OR(S218=1,S218=2),一覧!BE220,)</f>
        <v>0</v>
      </c>
    </row>
    <row r="219" spans="1:20" ht="22.5" customHeight="1" x14ac:dyDescent="0.15">
      <c r="A219" s="195">
        <f>一覧!H221</f>
        <v>0</v>
      </c>
      <c r="B219" s="8">
        <f>一覧!I221</f>
        <v>0</v>
      </c>
      <c r="C219" s="37">
        <f>一覧!J221</f>
        <v>0</v>
      </c>
      <c r="D219" s="16">
        <f>一覧!L221</f>
        <v>0</v>
      </c>
      <c r="E219" s="8">
        <f>一覧!R221</f>
        <v>0</v>
      </c>
      <c r="F219" s="7">
        <f>一覧!S221</f>
        <v>0</v>
      </c>
      <c r="G219" s="7">
        <f>一覧!O221</f>
        <v>0</v>
      </c>
      <c r="H219" s="204" t="str">
        <f>一覧!U221</f>
        <v/>
      </c>
      <c r="I219" s="95">
        <f>一覧!W221</f>
        <v>0</v>
      </c>
      <c r="J219" s="95">
        <f>一覧!AY221</f>
        <v>0</v>
      </c>
      <c r="K219" s="95">
        <f>一覧!AZ221</f>
        <v>0</v>
      </c>
      <c r="L219" s="67" t="str">
        <f>一覧!BA221&amp;一覧!BB221</f>
        <v/>
      </c>
      <c r="M219" s="95">
        <f>一覧!BD221</f>
        <v>0</v>
      </c>
      <c r="N219" s="25">
        <f>一覧!BE221</f>
        <v>0</v>
      </c>
      <c r="O219" s="95">
        <f>一覧!BH221</f>
        <v>0</v>
      </c>
      <c r="P219" s="47" t="str">
        <f>IF(COUNTIF($I$4:I219,I219)&gt;1,"重複","")</f>
        <v>重複</v>
      </c>
      <c r="T219" s="51">
        <f>IF(OR(S219=1,S219=2),一覧!BE221,)</f>
        <v>0</v>
      </c>
    </row>
    <row r="220" spans="1:20" ht="22.5" customHeight="1" x14ac:dyDescent="0.15">
      <c r="A220" s="195">
        <f>一覧!H222</f>
        <v>0</v>
      </c>
      <c r="B220" s="8">
        <f>一覧!I222</f>
        <v>0</v>
      </c>
      <c r="C220" s="37">
        <f>一覧!J222</f>
        <v>0</v>
      </c>
      <c r="D220" s="16">
        <f>一覧!L222</f>
        <v>0</v>
      </c>
      <c r="E220" s="8">
        <f>一覧!R222</f>
        <v>0</v>
      </c>
      <c r="F220" s="7">
        <f>一覧!S222</f>
        <v>0</v>
      </c>
      <c r="G220" s="7">
        <f>一覧!O222</f>
        <v>0</v>
      </c>
      <c r="H220" s="204" t="str">
        <f>一覧!U222</f>
        <v/>
      </c>
      <c r="I220" s="95">
        <f>一覧!W222</f>
        <v>0</v>
      </c>
      <c r="J220" s="95">
        <f>一覧!AY222</f>
        <v>0</v>
      </c>
      <c r="K220" s="95">
        <f>一覧!AZ222</f>
        <v>0</v>
      </c>
      <c r="L220" s="67" t="str">
        <f>一覧!BA222&amp;一覧!BB222</f>
        <v/>
      </c>
      <c r="M220" s="95">
        <f>一覧!BD222</f>
        <v>0</v>
      </c>
      <c r="N220" s="25">
        <f>一覧!BE222</f>
        <v>0</v>
      </c>
      <c r="O220" s="95">
        <f>一覧!BH222</f>
        <v>0</v>
      </c>
      <c r="P220" s="47" t="str">
        <f>IF(COUNTIF($I$4:I220,I220)&gt;1,"重複","")</f>
        <v>重複</v>
      </c>
      <c r="T220" s="51">
        <f>IF(OR(S220=1,S220=2),一覧!BE222,)</f>
        <v>0</v>
      </c>
    </row>
    <row r="221" spans="1:20" ht="22.5" customHeight="1" x14ac:dyDescent="0.15">
      <c r="A221" s="195">
        <f>一覧!H223</f>
        <v>0</v>
      </c>
      <c r="B221" s="8">
        <f>一覧!I223</f>
        <v>0</v>
      </c>
      <c r="C221" s="37">
        <f>一覧!J223</f>
        <v>0</v>
      </c>
      <c r="D221" s="16">
        <f>一覧!L223</f>
        <v>0</v>
      </c>
      <c r="E221" s="8">
        <f>一覧!R223</f>
        <v>0</v>
      </c>
      <c r="F221" s="7">
        <f>一覧!S223</f>
        <v>0</v>
      </c>
      <c r="G221" s="7">
        <f>一覧!O223</f>
        <v>0</v>
      </c>
      <c r="H221" s="204" t="str">
        <f>一覧!U223</f>
        <v/>
      </c>
      <c r="I221" s="95">
        <f>一覧!W223</f>
        <v>0</v>
      </c>
      <c r="J221" s="95">
        <f>一覧!AY223</f>
        <v>0</v>
      </c>
      <c r="K221" s="95">
        <f>一覧!AZ223</f>
        <v>0</v>
      </c>
      <c r="L221" s="67" t="str">
        <f>一覧!BA223&amp;一覧!BB223</f>
        <v/>
      </c>
      <c r="M221" s="95">
        <f>一覧!BD223</f>
        <v>0</v>
      </c>
      <c r="N221" s="25">
        <f>一覧!BE223</f>
        <v>0</v>
      </c>
      <c r="O221" s="95">
        <f>一覧!BH223</f>
        <v>0</v>
      </c>
      <c r="P221" s="47" t="str">
        <f>IF(COUNTIF($I$4:I221,I221)&gt;1,"重複","")</f>
        <v>重複</v>
      </c>
      <c r="T221" s="51">
        <f>IF(OR(S221=1,S221=2),一覧!BE223,)</f>
        <v>0</v>
      </c>
    </row>
    <row r="222" spans="1:20" ht="22.5" customHeight="1" x14ac:dyDescent="0.15">
      <c r="A222" s="195">
        <f>一覧!H224</f>
        <v>0</v>
      </c>
      <c r="B222" s="8">
        <f>一覧!I224</f>
        <v>0</v>
      </c>
      <c r="C222" s="37">
        <f>一覧!J224</f>
        <v>0</v>
      </c>
      <c r="D222" s="16">
        <f>一覧!L224</f>
        <v>0</v>
      </c>
      <c r="E222" s="8">
        <f>一覧!R224</f>
        <v>0</v>
      </c>
      <c r="F222" s="7">
        <f>一覧!S224</f>
        <v>0</v>
      </c>
      <c r="G222" s="7">
        <f>一覧!O224</f>
        <v>0</v>
      </c>
      <c r="H222" s="204" t="str">
        <f>一覧!U224</f>
        <v/>
      </c>
      <c r="I222" s="95">
        <f>一覧!W224</f>
        <v>0</v>
      </c>
      <c r="J222" s="95">
        <f>一覧!AY224</f>
        <v>0</v>
      </c>
      <c r="K222" s="95">
        <f>一覧!AZ224</f>
        <v>0</v>
      </c>
      <c r="L222" s="67" t="str">
        <f>一覧!BA224&amp;一覧!BB224</f>
        <v/>
      </c>
      <c r="M222" s="95">
        <f>一覧!BD224</f>
        <v>0</v>
      </c>
      <c r="N222" s="25">
        <f>一覧!BE224</f>
        <v>0</v>
      </c>
      <c r="O222" s="95">
        <f>一覧!BH224</f>
        <v>0</v>
      </c>
      <c r="P222" s="47" t="str">
        <f>IF(COUNTIF($I$4:I222,I222)&gt;1,"重複","")</f>
        <v>重複</v>
      </c>
      <c r="T222" s="51">
        <f>IF(OR(S222=1,S222=2),一覧!BE224,)</f>
        <v>0</v>
      </c>
    </row>
    <row r="223" spans="1:20" ht="22.5" customHeight="1" x14ac:dyDescent="0.15">
      <c r="A223" s="195">
        <f>一覧!H225</f>
        <v>0</v>
      </c>
      <c r="B223" s="8">
        <f>一覧!I225</f>
        <v>0</v>
      </c>
      <c r="C223" s="37">
        <f>一覧!J225</f>
        <v>0</v>
      </c>
      <c r="D223" s="16">
        <f>一覧!L225</f>
        <v>0</v>
      </c>
      <c r="E223" s="8">
        <f>一覧!R225</f>
        <v>0</v>
      </c>
      <c r="F223" s="7">
        <f>一覧!S225</f>
        <v>0</v>
      </c>
      <c r="G223" s="7">
        <f>一覧!O225</f>
        <v>0</v>
      </c>
      <c r="H223" s="204" t="str">
        <f>一覧!U225</f>
        <v/>
      </c>
      <c r="I223" s="95">
        <f>一覧!W225</f>
        <v>0</v>
      </c>
      <c r="J223" s="95">
        <f>一覧!AY225</f>
        <v>0</v>
      </c>
      <c r="K223" s="95">
        <f>一覧!AZ225</f>
        <v>0</v>
      </c>
      <c r="L223" s="67" t="str">
        <f>一覧!BA225&amp;一覧!BB225</f>
        <v/>
      </c>
      <c r="M223" s="95">
        <f>一覧!BD225</f>
        <v>0</v>
      </c>
      <c r="N223" s="25">
        <f>一覧!BE225</f>
        <v>0</v>
      </c>
      <c r="O223" s="95">
        <f>一覧!BH225</f>
        <v>0</v>
      </c>
      <c r="P223" s="47" t="str">
        <f>IF(COUNTIF($I$4:I223,I223)&gt;1,"重複","")</f>
        <v>重複</v>
      </c>
      <c r="T223" s="51">
        <f>IF(OR(S223=1,S223=2),一覧!BE225,)</f>
        <v>0</v>
      </c>
    </row>
    <row r="224" spans="1:20" ht="22.5" customHeight="1" x14ac:dyDescent="0.15">
      <c r="A224" s="195">
        <f>一覧!H226</f>
        <v>0</v>
      </c>
      <c r="B224" s="8">
        <f>一覧!I226</f>
        <v>0</v>
      </c>
      <c r="C224" s="37">
        <f>一覧!J226</f>
        <v>0</v>
      </c>
      <c r="D224" s="16">
        <f>一覧!L226</f>
        <v>0</v>
      </c>
      <c r="E224" s="8">
        <f>一覧!R226</f>
        <v>0</v>
      </c>
      <c r="F224" s="7">
        <f>一覧!S226</f>
        <v>0</v>
      </c>
      <c r="G224" s="7">
        <f>一覧!O226</f>
        <v>0</v>
      </c>
      <c r="H224" s="204" t="str">
        <f>一覧!U226</f>
        <v/>
      </c>
      <c r="I224" s="95">
        <f>一覧!W226</f>
        <v>0</v>
      </c>
      <c r="J224" s="95">
        <f>一覧!AY226</f>
        <v>0</v>
      </c>
      <c r="K224" s="95">
        <f>一覧!AZ226</f>
        <v>0</v>
      </c>
      <c r="L224" s="67" t="str">
        <f>一覧!BA226&amp;一覧!BB226</f>
        <v/>
      </c>
      <c r="M224" s="95">
        <f>一覧!BD226</f>
        <v>0</v>
      </c>
      <c r="N224" s="25">
        <f>一覧!BE226</f>
        <v>0</v>
      </c>
      <c r="O224" s="95">
        <f>一覧!BH226</f>
        <v>0</v>
      </c>
      <c r="P224" s="47" t="str">
        <f>IF(COUNTIF($I$4:I224,I224)&gt;1,"重複","")</f>
        <v>重複</v>
      </c>
      <c r="T224" s="51">
        <f>IF(OR(S224=1,S224=2),一覧!BE226,)</f>
        <v>0</v>
      </c>
    </row>
    <row r="225" spans="1:20" ht="22.5" customHeight="1" x14ac:dyDescent="0.15">
      <c r="A225" s="195">
        <f>一覧!H227</f>
        <v>0</v>
      </c>
      <c r="B225" s="8">
        <f>一覧!I227</f>
        <v>0</v>
      </c>
      <c r="C225" s="37">
        <f>一覧!J227</f>
        <v>0</v>
      </c>
      <c r="D225" s="16">
        <f>一覧!L227</f>
        <v>0</v>
      </c>
      <c r="E225" s="8">
        <f>一覧!R227</f>
        <v>0</v>
      </c>
      <c r="F225" s="7">
        <f>一覧!S227</f>
        <v>0</v>
      </c>
      <c r="G225" s="7">
        <f>一覧!O227</f>
        <v>0</v>
      </c>
      <c r="H225" s="204" t="str">
        <f>一覧!U227</f>
        <v/>
      </c>
      <c r="I225" s="95">
        <f>一覧!W227</f>
        <v>0</v>
      </c>
      <c r="J225" s="95">
        <f>一覧!AY227</f>
        <v>0</v>
      </c>
      <c r="K225" s="95">
        <f>一覧!AZ227</f>
        <v>0</v>
      </c>
      <c r="L225" s="67" t="str">
        <f>一覧!BA227&amp;一覧!BB227</f>
        <v/>
      </c>
      <c r="M225" s="95">
        <f>一覧!BD227</f>
        <v>0</v>
      </c>
      <c r="N225" s="25">
        <f>一覧!BE227</f>
        <v>0</v>
      </c>
      <c r="O225" s="95">
        <f>一覧!BH227</f>
        <v>0</v>
      </c>
      <c r="P225" s="47" t="str">
        <f>IF(COUNTIF($I$4:I225,I225)&gt;1,"重複","")</f>
        <v>重複</v>
      </c>
      <c r="T225" s="51">
        <f>IF(OR(S225=1,S225=2),一覧!BE227,)</f>
        <v>0</v>
      </c>
    </row>
    <row r="226" spans="1:20" ht="22.5" customHeight="1" x14ac:dyDescent="0.15">
      <c r="A226" s="195">
        <f>一覧!H228</f>
        <v>0</v>
      </c>
      <c r="B226" s="8">
        <f>一覧!I228</f>
        <v>0</v>
      </c>
      <c r="C226" s="37">
        <f>一覧!J228</f>
        <v>0</v>
      </c>
      <c r="D226" s="16">
        <f>一覧!L228</f>
        <v>0</v>
      </c>
      <c r="E226" s="8">
        <f>一覧!R228</f>
        <v>0</v>
      </c>
      <c r="F226" s="7">
        <f>一覧!S228</f>
        <v>0</v>
      </c>
      <c r="G226" s="7">
        <f>一覧!O228</f>
        <v>0</v>
      </c>
      <c r="H226" s="204" t="str">
        <f>一覧!U228</f>
        <v/>
      </c>
      <c r="I226" s="95">
        <f>一覧!W228</f>
        <v>0</v>
      </c>
      <c r="J226" s="95">
        <f>一覧!AY228</f>
        <v>0</v>
      </c>
      <c r="K226" s="95">
        <f>一覧!AZ228</f>
        <v>0</v>
      </c>
      <c r="L226" s="67" t="str">
        <f>一覧!BA228&amp;一覧!BB228</f>
        <v/>
      </c>
      <c r="M226" s="95">
        <f>一覧!BD228</f>
        <v>0</v>
      </c>
      <c r="N226" s="25">
        <f>一覧!BE228</f>
        <v>0</v>
      </c>
      <c r="O226" s="95">
        <f>一覧!BH228</f>
        <v>0</v>
      </c>
      <c r="P226" s="47" t="str">
        <f>IF(COUNTIF($I$4:I226,I226)&gt;1,"重複","")</f>
        <v>重複</v>
      </c>
      <c r="T226" s="51">
        <f>IF(OR(S226=1,S226=2),一覧!BE228,)</f>
        <v>0</v>
      </c>
    </row>
    <row r="227" spans="1:20" ht="22.5" customHeight="1" x14ac:dyDescent="0.15">
      <c r="A227" s="195">
        <f>一覧!H229</f>
        <v>0</v>
      </c>
      <c r="B227" s="8">
        <f>一覧!I229</f>
        <v>0</v>
      </c>
      <c r="C227" s="37">
        <f>一覧!J229</f>
        <v>0</v>
      </c>
      <c r="D227" s="16">
        <f>一覧!L229</f>
        <v>0</v>
      </c>
      <c r="E227" s="8">
        <f>一覧!R229</f>
        <v>0</v>
      </c>
      <c r="F227" s="7">
        <f>一覧!S229</f>
        <v>0</v>
      </c>
      <c r="G227" s="7">
        <f>一覧!O229</f>
        <v>0</v>
      </c>
      <c r="H227" s="204" t="str">
        <f>一覧!U229</f>
        <v/>
      </c>
      <c r="I227" s="95">
        <f>一覧!W229</f>
        <v>0</v>
      </c>
      <c r="J227" s="95">
        <f>一覧!AY229</f>
        <v>0</v>
      </c>
      <c r="K227" s="95">
        <f>一覧!AZ229</f>
        <v>0</v>
      </c>
      <c r="L227" s="67" t="str">
        <f>一覧!BA229&amp;一覧!BB229</f>
        <v/>
      </c>
      <c r="M227" s="95">
        <f>一覧!BD229</f>
        <v>0</v>
      </c>
      <c r="N227" s="25">
        <f>一覧!BE229</f>
        <v>0</v>
      </c>
      <c r="O227" s="95">
        <f>一覧!BH229</f>
        <v>0</v>
      </c>
      <c r="P227" s="47" t="str">
        <f>IF(COUNTIF($I$4:I227,I227)&gt;1,"重複","")</f>
        <v>重複</v>
      </c>
      <c r="T227" s="51">
        <f>IF(OR(S227=1,S227=2),一覧!BE229,)</f>
        <v>0</v>
      </c>
    </row>
    <row r="228" spans="1:20" ht="22.5" customHeight="1" x14ac:dyDescent="0.15">
      <c r="A228" s="195">
        <f>一覧!H230</f>
        <v>0</v>
      </c>
      <c r="B228" s="8">
        <f>一覧!I230</f>
        <v>0</v>
      </c>
      <c r="C228" s="37">
        <f>一覧!J230</f>
        <v>0</v>
      </c>
      <c r="D228" s="16">
        <f>一覧!L230</f>
        <v>0</v>
      </c>
      <c r="E228" s="8">
        <f>一覧!R230</f>
        <v>0</v>
      </c>
      <c r="F228" s="7">
        <f>一覧!S230</f>
        <v>0</v>
      </c>
      <c r="G228" s="7">
        <f>一覧!O230</f>
        <v>0</v>
      </c>
      <c r="H228" s="204" t="str">
        <f>一覧!U230</f>
        <v/>
      </c>
      <c r="I228" s="95">
        <f>一覧!W230</f>
        <v>0</v>
      </c>
      <c r="J228" s="95">
        <f>一覧!AY230</f>
        <v>0</v>
      </c>
      <c r="K228" s="95">
        <f>一覧!AZ230</f>
        <v>0</v>
      </c>
      <c r="L228" s="67" t="str">
        <f>一覧!BA230&amp;一覧!BB230</f>
        <v/>
      </c>
      <c r="M228" s="95">
        <f>一覧!BD230</f>
        <v>0</v>
      </c>
      <c r="N228" s="25">
        <f>一覧!BE230</f>
        <v>0</v>
      </c>
      <c r="O228" s="95">
        <f>一覧!BH230</f>
        <v>0</v>
      </c>
      <c r="P228" s="47" t="str">
        <f>IF(COUNTIF($I$4:I228,I228)&gt;1,"重複","")</f>
        <v>重複</v>
      </c>
      <c r="T228" s="51">
        <f>IF(OR(S228=1,S228=2),一覧!BE230,)</f>
        <v>0</v>
      </c>
    </row>
    <row r="229" spans="1:20" ht="22.5" customHeight="1" x14ac:dyDescent="0.15">
      <c r="A229" s="195">
        <f>一覧!H231</f>
        <v>0</v>
      </c>
      <c r="B229" s="8">
        <f>一覧!I231</f>
        <v>0</v>
      </c>
      <c r="C229" s="37">
        <f>一覧!J231</f>
        <v>0</v>
      </c>
      <c r="D229" s="16">
        <f>一覧!L231</f>
        <v>0</v>
      </c>
      <c r="E229" s="8">
        <f>一覧!R231</f>
        <v>0</v>
      </c>
      <c r="F229" s="7">
        <f>一覧!S231</f>
        <v>0</v>
      </c>
      <c r="G229" s="7">
        <f>一覧!O231</f>
        <v>0</v>
      </c>
      <c r="H229" s="204" t="str">
        <f>一覧!U231</f>
        <v/>
      </c>
      <c r="I229" s="95">
        <f>一覧!W231</f>
        <v>0</v>
      </c>
      <c r="J229" s="95">
        <f>一覧!AY231</f>
        <v>0</v>
      </c>
      <c r="K229" s="95">
        <f>一覧!AZ231</f>
        <v>0</v>
      </c>
      <c r="L229" s="67" t="str">
        <f>一覧!BA231&amp;一覧!BB231</f>
        <v/>
      </c>
      <c r="M229" s="95">
        <f>一覧!BD231</f>
        <v>0</v>
      </c>
      <c r="N229" s="25">
        <f>一覧!BE231</f>
        <v>0</v>
      </c>
      <c r="O229" s="95">
        <f>一覧!BH231</f>
        <v>0</v>
      </c>
      <c r="P229" s="47" t="str">
        <f>IF(COUNTIF($I$4:I229,I229)&gt;1,"重複","")</f>
        <v>重複</v>
      </c>
      <c r="T229" s="51">
        <f>IF(OR(S229=1,S229=2),一覧!BE231,)</f>
        <v>0</v>
      </c>
    </row>
    <row r="230" spans="1:20" ht="22.5" customHeight="1" x14ac:dyDescent="0.15">
      <c r="A230" s="195">
        <f>一覧!H232</f>
        <v>0</v>
      </c>
      <c r="B230" s="8">
        <f>一覧!I232</f>
        <v>0</v>
      </c>
      <c r="C230" s="37">
        <f>一覧!J232</f>
        <v>0</v>
      </c>
      <c r="D230" s="16">
        <f>一覧!L232</f>
        <v>0</v>
      </c>
      <c r="E230" s="8">
        <f>一覧!R232</f>
        <v>0</v>
      </c>
      <c r="F230" s="7">
        <f>一覧!S232</f>
        <v>0</v>
      </c>
      <c r="G230" s="7">
        <f>一覧!O232</f>
        <v>0</v>
      </c>
      <c r="H230" s="204" t="str">
        <f>一覧!U232</f>
        <v/>
      </c>
      <c r="I230" s="95">
        <f>一覧!W232</f>
        <v>0</v>
      </c>
      <c r="J230" s="95">
        <f>一覧!AY232</f>
        <v>0</v>
      </c>
      <c r="K230" s="95">
        <f>一覧!AZ232</f>
        <v>0</v>
      </c>
      <c r="L230" s="67" t="str">
        <f>一覧!BA232&amp;一覧!BB232</f>
        <v/>
      </c>
      <c r="M230" s="95">
        <f>一覧!BD232</f>
        <v>0</v>
      </c>
      <c r="N230" s="25">
        <f>一覧!BE232</f>
        <v>0</v>
      </c>
      <c r="O230" s="95">
        <f>一覧!BH232</f>
        <v>0</v>
      </c>
      <c r="P230" s="47" t="str">
        <f>IF(COUNTIF($I$4:I230,I230)&gt;1,"重複","")</f>
        <v>重複</v>
      </c>
      <c r="T230" s="51">
        <f>IF(OR(S230=1,S230=2),一覧!BE232,)</f>
        <v>0</v>
      </c>
    </row>
    <row r="231" spans="1:20" ht="22.5" customHeight="1" x14ac:dyDescent="0.15">
      <c r="A231" s="195">
        <f>一覧!H233</f>
        <v>0</v>
      </c>
      <c r="B231" s="8">
        <f>一覧!I233</f>
        <v>0</v>
      </c>
      <c r="C231" s="37">
        <f>一覧!J233</f>
        <v>0</v>
      </c>
      <c r="D231" s="16">
        <f>一覧!L233</f>
        <v>0</v>
      </c>
      <c r="E231" s="8">
        <f>一覧!R233</f>
        <v>0</v>
      </c>
      <c r="F231" s="7">
        <f>一覧!S233</f>
        <v>0</v>
      </c>
      <c r="G231" s="7">
        <f>一覧!O233</f>
        <v>0</v>
      </c>
      <c r="H231" s="204" t="str">
        <f>一覧!U233</f>
        <v/>
      </c>
      <c r="I231" s="95">
        <f>一覧!W233</f>
        <v>0</v>
      </c>
      <c r="J231" s="95">
        <f>一覧!AY233</f>
        <v>0</v>
      </c>
      <c r="K231" s="95">
        <f>一覧!AZ233</f>
        <v>0</v>
      </c>
      <c r="L231" s="67" t="str">
        <f>一覧!BA233&amp;一覧!BB233</f>
        <v/>
      </c>
      <c r="M231" s="95">
        <f>一覧!BD233</f>
        <v>0</v>
      </c>
      <c r="N231" s="25">
        <f>一覧!BE233</f>
        <v>0</v>
      </c>
      <c r="O231" s="95">
        <f>一覧!BH233</f>
        <v>0</v>
      </c>
      <c r="P231" s="47" t="str">
        <f>IF(COUNTIF($I$4:I231,I231)&gt;1,"重複","")</f>
        <v>重複</v>
      </c>
      <c r="T231" s="51">
        <f>IF(OR(S231=1,S231=2),一覧!BE233,)</f>
        <v>0</v>
      </c>
    </row>
    <row r="232" spans="1:20" ht="22.5" customHeight="1" x14ac:dyDescent="0.15">
      <c r="A232" s="195">
        <f>一覧!H234</f>
        <v>0</v>
      </c>
      <c r="B232" s="8">
        <f>一覧!I234</f>
        <v>0</v>
      </c>
      <c r="C232" s="37">
        <f>一覧!J234</f>
        <v>0</v>
      </c>
      <c r="D232" s="16">
        <f>一覧!L234</f>
        <v>0</v>
      </c>
      <c r="E232" s="8">
        <f>一覧!R234</f>
        <v>0</v>
      </c>
      <c r="F232" s="7">
        <f>一覧!S234</f>
        <v>0</v>
      </c>
      <c r="G232" s="7">
        <f>一覧!O234</f>
        <v>0</v>
      </c>
      <c r="H232" s="204" t="str">
        <f>一覧!U234</f>
        <v/>
      </c>
      <c r="I232" s="95">
        <f>一覧!W234</f>
        <v>0</v>
      </c>
      <c r="J232" s="95">
        <f>一覧!AY234</f>
        <v>0</v>
      </c>
      <c r="K232" s="95">
        <f>一覧!AZ234</f>
        <v>0</v>
      </c>
      <c r="L232" s="67" t="str">
        <f>一覧!BA234&amp;一覧!BB234</f>
        <v/>
      </c>
      <c r="M232" s="95">
        <f>一覧!BD234</f>
        <v>0</v>
      </c>
      <c r="N232" s="25">
        <f>一覧!BE234</f>
        <v>0</v>
      </c>
      <c r="O232" s="95">
        <f>一覧!BH234</f>
        <v>0</v>
      </c>
      <c r="P232" s="47" t="str">
        <f>IF(COUNTIF($I$4:I232,I232)&gt;1,"重複","")</f>
        <v>重複</v>
      </c>
      <c r="T232" s="51">
        <f>IF(OR(S232=1,S232=2),一覧!BE234,)</f>
        <v>0</v>
      </c>
    </row>
    <row r="233" spans="1:20" ht="22.5" customHeight="1" x14ac:dyDescent="0.15">
      <c r="A233" s="195">
        <f>一覧!H235</f>
        <v>0</v>
      </c>
      <c r="B233" s="8">
        <f>一覧!I235</f>
        <v>0</v>
      </c>
      <c r="C233" s="37">
        <f>一覧!J235</f>
        <v>0</v>
      </c>
      <c r="D233" s="16">
        <f>一覧!L235</f>
        <v>0</v>
      </c>
      <c r="E233" s="8">
        <f>一覧!R235</f>
        <v>0</v>
      </c>
      <c r="F233" s="7">
        <f>一覧!S235</f>
        <v>0</v>
      </c>
      <c r="G233" s="7">
        <f>一覧!O235</f>
        <v>0</v>
      </c>
      <c r="H233" s="204" t="str">
        <f>一覧!U235</f>
        <v/>
      </c>
      <c r="I233" s="95">
        <f>一覧!W235</f>
        <v>0</v>
      </c>
      <c r="J233" s="95">
        <f>一覧!AY235</f>
        <v>0</v>
      </c>
      <c r="K233" s="95">
        <f>一覧!AZ235</f>
        <v>0</v>
      </c>
      <c r="L233" s="67" t="str">
        <f>一覧!BA235&amp;一覧!BB235</f>
        <v/>
      </c>
      <c r="M233" s="95">
        <f>一覧!BD235</f>
        <v>0</v>
      </c>
      <c r="N233" s="25">
        <f>一覧!BE235</f>
        <v>0</v>
      </c>
      <c r="O233" s="95">
        <f>一覧!BH235</f>
        <v>0</v>
      </c>
      <c r="P233" s="47" t="str">
        <f>IF(COUNTIF($I$4:I233,I233)&gt;1,"重複","")</f>
        <v>重複</v>
      </c>
      <c r="T233" s="51">
        <f>IF(OR(S233=1,S233=2),一覧!BE235,)</f>
        <v>0</v>
      </c>
    </row>
    <row r="234" spans="1:20" ht="22.5" customHeight="1" x14ac:dyDescent="0.15">
      <c r="A234" s="195">
        <f>一覧!H236</f>
        <v>0</v>
      </c>
      <c r="B234" s="8">
        <f>一覧!I236</f>
        <v>0</v>
      </c>
      <c r="C234" s="37">
        <f>一覧!J236</f>
        <v>0</v>
      </c>
      <c r="D234" s="16">
        <f>一覧!L236</f>
        <v>0</v>
      </c>
      <c r="E234" s="8">
        <f>一覧!R236</f>
        <v>0</v>
      </c>
      <c r="F234" s="7">
        <f>一覧!S236</f>
        <v>0</v>
      </c>
      <c r="G234" s="7">
        <f>一覧!O236</f>
        <v>0</v>
      </c>
      <c r="H234" s="204" t="str">
        <f>一覧!U236</f>
        <v/>
      </c>
      <c r="I234" s="95">
        <f>一覧!W236</f>
        <v>0</v>
      </c>
      <c r="J234" s="95">
        <f>一覧!AY236</f>
        <v>0</v>
      </c>
      <c r="K234" s="95">
        <f>一覧!AZ236</f>
        <v>0</v>
      </c>
      <c r="L234" s="67" t="str">
        <f>一覧!BA236&amp;一覧!BB236</f>
        <v/>
      </c>
      <c r="M234" s="95">
        <f>一覧!BD236</f>
        <v>0</v>
      </c>
      <c r="N234" s="25">
        <f>一覧!BE236</f>
        <v>0</v>
      </c>
      <c r="O234" s="95">
        <f>一覧!BH236</f>
        <v>0</v>
      </c>
      <c r="P234" s="47" t="str">
        <f>IF(COUNTIF($I$4:I234,I234)&gt;1,"重複","")</f>
        <v>重複</v>
      </c>
      <c r="T234" s="51">
        <f>IF(OR(S234=1,S234=2),一覧!BE236,)</f>
        <v>0</v>
      </c>
    </row>
    <row r="235" spans="1:20" ht="22.5" customHeight="1" x14ac:dyDescent="0.15">
      <c r="A235" s="195">
        <f>一覧!H237</f>
        <v>0</v>
      </c>
      <c r="B235" s="8">
        <f>一覧!I237</f>
        <v>0</v>
      </c>
      <c r="C235" s="37">
        <f>一覧!J237</f>
        <v>0</v>
      </c>
      <c r="D235" s="16">
        <f>一覧!L237</f>
        <v>0</v>
      </c>
      <c r="E235" s="8">
        <f>一覧!R237</f>
        <v>0</v>
      </c>
      <c r="F235" s="7">
        <f>一覧!S237</f>
        <v>0</v>
      </c>
      <c r="G235" s="7">
        <f>一覧!O237</f>
        <v>0</v>
      </c>
      <c r="H235" s="204" t="str">
        <f>一覧!U237</f>
        <v/>
      </c>
      <c r="I235" s="95">
        <f>一覧!W237</f>
        <v>0</v>
      </c>
      <c r="J235" s="95">
        <f>一覧!AY237</f>
        <v>0</v>
      </c>
      <c r="K235" s="95">
        <f>一覧!AZ237</f>
        <v>0</v>
      </c>
      <c r="L235" s="67" t="str">
        <f>一覧!BA237&amp;一覧!BB237</f>
        <v/>
      </c>
      <c r="M235" s="95">
        <f>一覧!BD237</f>
        <v>0</v>
      </c>
      <c r="N235" s="25">
        <f>一覧!BE237</f>
        <v>0</v>
      </c>
      <c r="O235" s="95">
        <f>一覧!BH237</f>
        <v>0</v>
      </c>
      <c r="P235" s="47" t="str">
        <f>IF(COUNTIF($I$4:I235,I235)&gt;1,"重複","")</f>
        <v>重複</v>
      </c>
      <c r="T235" s="51">
        <f>IF(OR(S235=1,S235=2),一覧!BE237,)</f>
        <v>0</v>
      </c>
    </row>
    <row r="236" spans="1:20" ht="22.5" customHeight="1" x14ac:dyDescent="0.15">
      <c r="A236" s="195">
        <f>一覧!H238</f>
        <v>0</v>
      </c>
      <c r="B236" s="8">
        <f>一覧!I238</f>
        <v>0</v>
      </c>
      <c r="C236" s="37">
        <f>一覧!J238</f>
        <v>0</v>
      </c>
      <c r="D236" s="16">
        <f>一覧!L238</f>
        <v>0</v>
      </c>
      <c r="E236" s="8">
        <f>一覧!R238</f>
        <v>0</v>
      </c>
      <c r="F236" s="7">
        <f>一覧!S238</f>
        <v>0</v>
      </c>
      <c r="G236" s="7">
        <f>一覧!O238</f>
        <v>0</v>
      </c>
      <c r="H236" s="204" t="str">
        <f>一覧!U238</f>
        <v/>
      </c>
      <c r="I236" s="95">
        <f>一覧!W238</f>
        <v>0</v>
      </c>
      <c r="J236" s="95">
        <f>一覧!AY238</f>
        <v>0</v>
      </c>
      <c r="K236" s="95">
        <f>一覧!AZ238</f>
        <v>0</v>
      </c>
      <c r="L236" s="67" t="str">
        <f>一覧!BA238&amp;一覧!BB238</f>
        <v/>
      </c>
      <c r="M236" s="95">
        <f>一覧!BD238</f>
        <v>0</v>
      </c>
      <c r="N236" s="25">
        <f>一覧!BE238</f>
        <v>0</v>
      </c>
      <c r="O236" s="95">
        <f>一覧!BH238</f>
        <v>0</v>
      </c>
      <c r="P236" s="47" t="str">
        <f>IF(COUNTIF($I$4:I236,I236)&gt;1,"重複","")</f>
        <v>重複</v>
      </c>
      <c r="T236" s="51">
        <f>IF(OR(S236=1,S236=2),一覧!BE238,)</f>
        <v>0</v>
      </c>
    </row>
    <row r="237" spans="1:20" ht="22.5" customHeight="1" x14ac:dyDescent="0.15">
      <c r="A237" s="195">
        <f>一覧!H239</f>
        <v>0</v>
      </c>
      <c r="B237" s="8">
        <f>一覧!I239</f>
        <v>0</v>
      </c>
      <c r="C237" s="37">
        <f>一覧!J239</f>
        <v>0</v>
      </c>
      <c r="D237" s="16">
        <f>一覧!L239</f>
        <v>0</v>
      </c>
      <c r="E237" s="8">
        <f>一覧!R239</f>
        <v>0</v>
      </c>
      <c r="F237" s="7">
        <f>一覧!S239</f>
        <v>0</v>
      </c>
      <c r="G237" s="7">
        <f>一覧!O239</f>
        <v>0</v>
      </c>
      <c r="H237" s="204" t="str">
        <f>一覧!U239</f>
        <v/>
      </c>
      <c r="I237" s="95">
        <f>一覧!W239</f>
        <v>0</v>
      </c>
      <c r="J237" s="95">
        <f>一覧!AY239</f>
        <v>0</v>
      </c>
      <c r="K237" s="95">
        <f>一覧!AZ239</f>
        <v>0</v>
      </c>
      <c r="L237" s="67" t="str">
        <f>一覧!BA239&amp;一覧!BB239</f>
        <v/>
      </c>
      <c r="M237" s="95">
        <f>一覧!BD239</f>
        <v>0</v>
      </c>
      <c r="N237" s="25">
        <f>一覧!BE239</f>
        <v>0</v>
      </c>
      <c r="O237" s="95">
        <f>一覧!BH239</f>
        <v>0</v>
      </c>
      <c r="P237" s="47" t="str">
        <f>IF(COUNTIF($I$4:I237,I237)&gt;1,"重複","")</f>
        <v>重複</v>
      </c>
      <c r="T237" s="51">
        <f>IF(OR(S237=1,S237=2),一覧!BE239,)</f>
        <v>0</v>
      </c>
    </row>
    <row r="238" spans="1:20" ht="22.5" customHeight="1" x14ac:dyDescent="0.15">
      <c r="A238" s="195">
        <f>一覧!H240</f>
        <v>0</v>
      </c>
      <c r="B238" s="8">
        <f>一覧!I240</f>
        <v>0</v>
      </c>
      <c r="C238" s="37">
        <f>一覧!J240</f>
        <v>0</v>
      </c>
      <c r="D238" s="16">
        <f>一覧!L240</f>
        <v>0</v>
      </c>
      <c r="E238" s="8">
        <f>一覧!R240</f>
        <v>0</v>
      </c>
      <c r="F238" s="7">
        <f>一覧!S240</f>
        <v>0</v>
      </c>
      <c r="G238" s="7">
        <f>一覧!O240</f>
        <v>0</v>
      </c>
      <c r="H238" s="204" t="str">
        <f>一覧!U240</f>
        <v/>
      </c>
      <c r="I238" s="95">
        <f>一覧!W240</f>
        <v>0</v>
      </c>
      <c r="J238" s="95">
        <f>一覧!AY240</f>
        <v>0</v>
      </c>
      <c r="K238" s="95">
        <f>一覧!AZ240</f>
        <v>0</v>
      </c>
      <c r="L238" s="67" t="str">
        <f>一覧!BA240&amp;一覧!BB240</f>
        <v/>
      </c>
      <c r="M238" s="95">
        <f>一覧!BD240</f>
        <v>0</v>
      </c>
      <c r="N238" s="25">
        <f>一覧!BE240</f>
        <v>0</v>
      </c>
      <c r="O238" s="95">
        <f>一覧!BH240</f>
        <v>0</v>
      </c>
      <c r="P238" s="47" t="str">
        <f>IF(COUNTIF($I$4:I238,I238)&gt;1,"重複","")</f>
        <v>重複</v>
      </c>
      <c r="T238" s="51">
        <f>IF(OR(S238=1,S238=2),一覧!BE240,)</f>
        <v>0</v>
      </c>
    </row>
    <row r="239" spans="1:20" ht="22.5" customHeight="1" x14ac:dyDescent="0.15">
      <c r="A239" s="195">
        <f>一覧!H241</f>
        <v>0</v>
      </c>
      <c r="B239" s="8">
        <f>一覧!I241</f>
        <v>0</v>
      </c>
      <c r="C239" s="37">
        <f>一覧!J241</f>
        <v>0</v>
      </c>
      <c r="D239" s="16">
        <f>一覧!L241</f>
        <v>0</v>
      </c>
      <c r="E239" s="8">
        <f>一覧!R241</f>
        <v>0</v>
      </c>
      <c r="F239" s="7">
        <f>一覧!S241</f>
        <v>0</v>
      </c>
      <c r="G239" s="7">
        <f>一覧!O241</f>
        <v>0</v>
      </c>
      <c r="H239" s="204" t="str">
        <f>一覧!U241</f>
        <v/>
      </c>
      <c r="I239" s="95">
        <f>一覧!W241</f>
        <v>0</v>
      </c>
      <c r="J239" s="95">
        <f>一覧!AY241</f>
        <v>0</v>
      </c>
      <c r="K239" s="95">
        <f>一覧!AZ241</f>
        <v>0</v>
      </c>
      <c r="L239" s="67" t="str">
        <f>一覧!BA241&amp;一覧!BB241</f>
        <v/>
      </c>
      <c r="M239" s="95">
        <f>一覧!BD241</f>
        <v>0</v>
      </c>
      <c r="N239" s="25">
        <f>一覧!BE241</f>
        <v>0</v>
      </c>
      <c r="O239" s="95">
        <f>一覧!BH241</f>
        <v>0</v>
      </c>
      <c r="P239" s="47" t="str">
        <f>IF(COUNTIF($I$4:I239,I239)&gt;1,"重複","")</f>
        <v>重複</v>
      </c>
      <c r="T239" s="51">
        <f>IF(OR(S239=1,S239=2),一覧!BE241,)</f>
        <v>0</v>
      </c>
    </row>
    <row r="240" spans="1:20" ht="22.5" customHeight="1" x14ac:dyDescent="0.15">
      <c r="A240" s="195">
        <f>一覧!H242</f>
        <v>0</v>
      </c>
      <c r="B240" s="8">
        <f>一覧!I242</f>
        <v>0</v>
      </c>
      <c r="C240" s="37">
        <f>一覧!J242</f>
        <v>0</v>
      </c>
      <c r="D240" s="16">
        <f>一覧!L242</f>
        <v>0</v>
      </c>
      <c r="E240" s="8">
        <f>一覧!R242</f>
        <v>0</v>
      </c>
      <c r="F240" s="7">
        <f>一覧!S242</f>
        <v>0</v>
      </c>
      <c r="G240" s="7">
        <f>一覧!O242</f>
        <v>0</v>
      </c>
      <c r="H240" s="204" t="str">
        <f>一覧!U242</f>
        <v/>
      </c>
      <c r="I240" s="95">
        <f>一覧!W242</f>
        <v>0</v>
      </c>
      <c r="J240" s="95">
        <f>一覧!AY242</f>
        <v>0</v>
      </c>
      <c r="K240" s="95">
        <f>一覧!AZ242</f>
        <v>0</v>
      </c>
      <c r="L240" s="67" t="str">
        <f>一覧!BA242&amp;一覧!BB242</f>
        <v/>
      </c>
      <c r="M240" s="95">
        <f>一覧!BD242</f>
        <v>0</v>
      </c>
      <c r="N240" s="25">
        <f>一覧!BE242</f>
        <v>0</v>
      </c>
      <c r="O240" s="95">
        <f>一覧!BH242</f>
        <v>0</v>
      </c>
      <c r="P240" s="47" t="str">
        <f>IF(COUNTIF($I$4:I240,I240)&gt;1,"重複","")</f>
        <v>重複</v>
      </c>
      <c r="T240" s="51">
        <f>IF(OR(S240=1,S240=2),一覧!BE242,)</f>
        <v>0</v>
      </c>
    </row>
    <row r="241" spans="1:20" ht="22.5" customHeight="1" x14ac:dyDescent="0.15">
      <c r="A241" s="195">
        <f>一覧!H243</f>
        <v>0</v>
      </c>
      <c r="B241" s="8">
        <f>一覧!I243</f>
        <v>0</v>
      </c>
      <c r="C241" s="37">
        <f>一覧!J243</f>
        <v>0</v>
      </c>
      <c r="D241" s="16">
        <f>一覧!L243</f>
        <v>0</v>
      </c>
      <c r="E241" s="8">
        <f>一覧!R243</f>
        <v>0</v>
      </c>
      <c r="F241" s="7">
        <f>一覧!S243</f>
        <v>0</v>
      </c>
      <c r="G241" s="7">
        <f>一覧!O243</f>
        <v>0</v>
      </c>
      <c r="H241" s="204" t="str">
        <f>一覧!U243</f>
        <v/>
      </c>
      <c r="I241" s="95">
        <f>一覧!W243</f>
        <v>0</v>
      </c>
      <c r="J241" s="95">
        <f>一覧!AY243</f>
        <v>0</v>
      </c>
      <c r="K241" s="95">
        <f>一覧!AZ243</f>
        <v>0</v>
      </c>
      <c r="L241" s="67" t="str">
        <f>一覧!BA243&amp;一覧!BB243</f>
        <v/>
      </c>
      <c r="M241" s="95">
        <f>一覧!BD243</f>
        <v>0</v>
      </c>
      <c r="N241" s="25">
        <f>一覧!BE243</f>
        <v>0</v>
      </c>
      <c r="O241" s="95">
        <f>一覧!BH243</f>
        <v>0</v>
      </c>
      <c r="P241" s="47" t="str">
        <f>IF(COUNTIF($I$4:I241,I241)&gt;1,"重複","")</f>
        <v>重複</v>
      </c>
      <c r="T241" s="51">
        <f>IF(OR(S241=1,S241=2),一覧!BE243,)</f>
        <v>0</v>
      </c>
    </row>
    <row r="242" spans="1:20" ht="22.5" customHeight="1" x14ac:dyDescent="0.15">
      <c r="A242" s="195">
        <f>一覧!H244</f>
        <v>0</v>
      </c>
      <c r="B242" s="8">
        <f>一覧!I244</f>
        <v>0</v>
      </c>
      <c r="C242" s="37">
        <f>一覧!J244</f>
        <v>0</v>
      </c>
      <c r="D242" s="16">
        <f>一覧!L244</f>
        <v>0</v>
      </c>
      <c r="E242" s="8">
        <f>一覧!R244</f>
        <v>0</v>
      </c>
      <c r="F242" s="7">
        <f>一覧!S244</f>
        <v>0</v>
      </c>
      <c r="G242" s="7">
        <f>一覧!O244</f>
        <v>0</v>
      </c>
      <c r="H242" s="204" t="str">
        <f>一覧!U244</f>
        <v/>
      </c>
      <c r="I242" s="95">
        <f>一覧!W244</f>
        <v>0</v>
      </c>
      <c r="J242" s="95">
        <f>一覧!AY244</f>
        <v>0</v>
      </c>
      <c r="K242" s="95">
        <f>一覧!AZ244</f>
        <v>0</v>
      </c>
      <c r="L242" s="67" t="str">
        <f>一覧!BA244&amp;一覧!BB244</f>
        <v/>
      </c>
      <c r="M242" s="95">
        <f>一覧!BD244</f>
        <v>0</v>
      </c>
      <c r="N242" s="25">
        <f>一覧!BE244</f>
        <v>0</v>
      </c>
      <c r="O242" s="95">
        <f>一覧!BH244</f>
        <v>0</v>
      </c>
      <c r="P242" s="47" t="str">
        <f>IF(COUNTIF($I$4:I242,I242)&gt;1,"重複","")</f>
        <v>重複</v>
      </c>
      <c r="T242" s="51">
        <f>IF(OR(S242=1,S242=2),一覧!BE244,)</f>
        <v>0</v>
      </c>
    </row>
    <row r="243" spans="1:20" ht="22.5" customHeight="1" x14ac:dyDescent="0.15">
      <c r="A243" s="195">
        <f>一覧!H245</f>
        <v>0</v>
      </c>
      <c r="B243" s="8">
        <f>一覧!I245</f>
        <v>0</v>
      </c>
      <c r="C243" s="37">
        <f>一覧!J245</f>
        <v>0</v>
      </c>
      <c r="D243" s="16">
        <f>一覧!L245</f>
        <v>0</v>
      </c>
      <c r="E243" s="8">
        <f>一覧!R245</f>
        <v>0</v>
      </c>
      <c r="F243" s="7">
        <f>一覧!S245</f>
        <v>0</v>
      </c>
      <c r="G243" s="7">
        <f>一覧!O245</f>
        <v>0</v>
      </c>
      <c r="H243" s="204" t="str">
        <f>一覧!U245</f>
        <v/>
      </c>
      <c r="I243" s="95">
        <f>一覧!W245</f>
        <v>0</v>
      </c>
      <c r="J243" s="95">
        <f>一覧!AY245</f>
        <v>0</v>
      </c>
      <c r="K243" s="95">
        <f>一覧!AZ245</f>
        <v>0</v>
      </c>
      <c r="L243" s="67" t="str">
        <f>一覧!BA245&amp;一覧!BB245</f>
        <v/>
      </c>
      <c r="M243" s="95">
        <f>一覧!BD245</f>
        <v>0</v>
      </c>
      <c r="N243" s="25">
        <f>一覧!BE245</f>
        <v>0</v>
      </c>
      <c r="O243" s="95">
        <f>一覧!BH245</f>
        <v>0</v>
      </c>
      <c r="P243" s="47" t="str">
        <f>IF(COUNTIF($I$4:I243,I243)&gt;1,"重複","")</f>
        <v>重複</v>
      </c>
      <c r="T243" s="51">
        <f>IF(OR(S243=1,S243=2),一覧!BE245,)</f>
        <v>0</v>
      </c>
    </row>
    <row r="244" spans="1:20" ht="22.5" customHeight="1" x14ac:dyDescent="0.15">
      <c r="A244" s="195">
        <f>一覧!H246</f>
        <v>0</v>
      </c>
      <c r="B244" s="8">
        <f>一覧!I246</f>
        <v>0</v>
      </c>
      <c r="C244" s="37">
        <f>一覧!J246</f>
        <v>0</v>
      </c>
      <c r="D244" s="16">
        <f>一覧!L246</f>
        <v>0</v>
      </c>
      <c r="E244" s="8">
        <f>一覧!R246</f>
        <v>0</v>
      </c>
      <c r="F244" s="7">
        <f>一覧!S246</f>
        <v>0</v>
      </c>
      <c r="G244" s="7">
        <f>一覧!O246</f>
        <v>0</v>
      </c>
      <c r="H244" s="204" t="str">
        <f>一覧!U246</f>
        <v/>
      </c>
      <c r="I244" s="95">
        <f>一覧!W246</f>
        <v>0</v>
      </c>
      <c r="J244" s="95">
        <f>一覧!AY246</f>
        <v>0</v>
      </c>
      <c r="K244" s="95">
        <f>一覧!AZ246</f>
        <v>0</v>
      </c>
      <c r="L244" s="67" t="str">
        <f>一覧!BA246&amp;一覧!BB246</f>
        <v/>
      </c>
      <c r="M244" s="95">
        <f>一覧!BD246</f>
        <v>0</v>
      </c>
      <c r="N244" s="25">
        <f>一覧!BE246</f>
        <v>0</v>
      </c>
      <c r="O244" s="95">
        <f>一覧!BH246</f>
        <v>0</v>
      </c>
      <c r="P244" s="47" t="str">
        <f>IF(COUNTIF($I$4:I244,I244)&gt;1,"重複","")</f>
        <v>重複</v>
      </c>
      <c r="T244" s="51">
        <f>IF(OR(S244=1,S244=2),一覧!BE246,)</f>
        <v>0</v>
      </c>
    </row>
    <row r="245" spans="1:20" ht="22.5" customHeight="1" x14ac:dyDescent="0.15">
      <c r="A245" s="195">
        <f>一覧!H247</f>
        <v>0</v>
      </c>
      <c r="B245" s="8">
        <f>一覧!I247</f>
        <v>0</v>
      </c>
      <c r="C245" s="37">
        <f>一覧!J247</f>
        <v>0</v>
      </c>
      <c r="D245" s="16">
        <f>一覧!L247</f>
        <v>0</v>
      </c>
      <c r="E245" s="8">
        <f>一覧!R247</f>
        <v>0</v>
      </c>
      <c r="F245" s="7">
        <f>一覧!S247</f>
        <v>0</v>
      </c>
      <c r="G245" s="7">
        <f>一覧!O247</f>
        <v>0</v>
      </c>
      <c r="H245" s="204" t="str">
        <f>一覧!U247</f>
        <v/>
      </c>
      <c r="I245" s="95">
        <f>一覧!W247</f>
        <v>0</v>
      </c>
      <c r="J245" s="95">
        <f>一覧!AY247</f>
        <v>0</v>
      </c>
      <c r="K245" s="95">
        <f>一覧!AZ247</f>
        <v>0</v>
      </c>
      <c r="L245" s="67" t="str">
        <f>一覧!BA247&amp;一覧!BB247</f>
        <v/>
      </c>
      <c r="M245" s="95">
        <f>一覧!BD247</f>
        <v>0</v>
      </c>
      <c r="N245" s="25">
        <f>一覧!BE247</f>
        <v>0</v>
      </c>
      <c r="O245" s="95">
        <f>一覧!BH247</f>
        <v>0</v>
      </c>
      <c r="P245" s="47" t="str">
        <f>IF(COUNTIF($I$4:I245,I245)&gt;1,"重複","")</f>
        <v>重複</v>
      </c>
      <c r="T245" s="51">
        <f>IF(OR(S245=1,S245=2),一覧!BE247,)</f>
        <v>0</v>
      </c>
    </row>
    <row r="246" spans="1:20" ht="22.5" customHeight="1" x14ac:dyDescent="0.15">
      <c r="A246" s="195">
        <f>一覧!H248</f>
        <v>0</v>
      </c>
      <c r="B246" s="8">
        <f>一覧!I248</f>
        <v>0</v>
      </c>
      <c r="C246" s="37">
        <f>一覧!J248</f>
        <v>0</v>
      </c>
      <c r="D246" s="16">
        <f>一覧!L248</f>
        <v>0</v>
      </c>
      <c r="E246" s="8">
        <f>一覧!R248</f>
        <v>0</v>
      </c>
      <c r="F246" s="7">
        <f>一覧!S248</f>
        <v>0</v>
      </c>
      <c r="G246" s="7">
        <f>一覧!O248</f>
        <v>0</v>
      </c>
      <c r="H246" s="204" t="str">
        <f>一覧!U248</f>
        <v/>
      </c>
      <c r="I246" s="95">
        <f>一覧!W248</f>
        <v>0</v>
      </c>
      <c r="J246" s="95">
        <f>一覧!AY248</f>
        <v>0</v>
      </c>
      <c r="K246" s="95">
        <f>一覧!AZ248</f>
        <v>0</v>
      </c>
      <c r="L246" s="67" t="str">
        <f>一覧!BA248&amp;一覧!BB248</f>
        <v/>
      </c>
      <c r="M246" s="95">
        <f>一覧!BD248</f>
        <v>0</v>
      </c>
      <c r="N246" s="25">
        <f>一覧!BE248</f>
        <v>0</v>
      </c>
      <c r="O246" s="95">
        <f>一覧!BH248</f>
        <v>0</v>
      </c>
      <c r="P246" s="47" t="str">
        <f>IF(COUNTIF($I$4:I246,I246)&gt;1,"重複","")</f>
        <v>重複</v>
      </c>
      <c r="T246" s="51">
        <f>IF(OR(S246=1,S246=2),一覧!BE248,)</f>
        <v>0</v>
      </c>
    </row>
    <row r="247" spans="1:20" ht="22.5" customHeight="1" x14ac:dyDescent="0.15">
      <c r="A247" s="195">
        <f>一覧!H249</f>
        <v>0</v>
      </c>
      <c r="B247" s="8">
        <f>一覧!I249</f>
        <v>0</v>
      </c>
      <c r="C247" s="37">
        <f>一覧!J249</f>
        <v>0</v>
      </c>
      <c r="D247" s="16">
        <f>一覧!L249</f>
        <v>0</v>
      </c>
      <c r="E247" s="8">
        <f>一覧!R249</f>
        <v>0</v>
      </c>
      <c r="F247" s="7">
        <f>一覧!S249</f>
        <v>0</v>
      </c>
      <c r="G247" s="7">
        <f>一覧!O249</f>
        <v>0</v>
      </c>
      <c r="H247" s="204" t="str">
        <f>一覧!U249</f>
        <v/>
      </c>
      <c r="I247" s="95">
        <f>一覧!W249</f>
        <v>0</v>
      </c>
      <c r="J247" s="95">
        <f>一覧!AY249</f>
        <v>0</v>
      </c>
      <c r="K247" s="95">
        <f>一覧!AZ249</f>
        <v>0</v>
      </c>
      <c r="L247" s="67" t="str">
        <f>一覧!BA249&amp;一覧!BB249</f>
        <v/>
      </c>
      <c r="M247" s="95">
        <f>一覧!BD249</f>
        <v>0</v>
      </c>
      <c r="N247" s="25">
        <f>一覧!BE249</f>
        <v>0</v>
      </c>
      <c r="O247" s="95">
        <f>一覧!BH249</f>
        <v>0</v>
      </c>
      <c r="P247" s="47" t="str">
        <f>IF(COUNTIF($I$4:I247,I247)&gt;1,"重複","")</f>
        <v>重複</v>
      </c>
      <c r="T247" s="51">
        <f>IF(OR(S247=1,S247=2),一覧!BE249,)</f>
        <v>0</v>
      </c>
    </row>
    <row r="248" spans="1:20" ht="22.5" customHeight="1" x14ac:dyDescent="0.15">
      <c r="A248" s="195">
        <f>一覧!H250</f>
        <v>0</v>
      </c>
      <c r="B248" s="8">
        <f>一覧!I250</f>
        <v>0</v>
      </c>
      <c r="C248" s="37">
        <f>一覧!J250</f>
        <v>0</v>
      </c>
      <c r="D248" s="16">
        <f>一覧!L250</f>
        <v>0</v>
      </c>
      <c r="E248" s="8">
        <f>一覧!R250</f>
        <v>0</v>
      </c>
      <c r="F248" s="7">
        <f>一覧!S250</f>
        <v>0</v>
      </c>
      <c r="G248" s="7">
        <f>一覧!O250</f>
        <v>0</v>
      </c>
      <c r="H248" s="204" t="str">
        <f>一覧!U250</f>
        <v/>
      </c>
      <c r="I248" s="95">
        <f>一覧!W250</f>
        <v>0</v>
      </c>
      <c r="J248" s="95">
        <f>一覧!AY250</f>
        <v>0</v>
      </c>
      <c r="K248" s="95">
        <f>一覧!AZ250</f>
        <v>0</v>
      </c>
      <c r="L248" s="67" t="str">
        <f>一覧!BA250&amp;一覧!BB250</f>
        <v/>
      </c>
      <c r="M248" s="95">
        <f>一覧!BD250</f>
        <v>0</v>
      </c>
      <c r="N248" s="25">
        <f>一覧!BE250</f>
        <v>0</v>
      </c>
      <c r="O248" s="95">
        <f>一覧!BH250</f>
        <v>0</v>
      </c>
      <c r="P248" s="47" t="str">
        <f>IF(COUNTIF($I$4:I248,I248)&gt;1,"重複","")</f>
        <v>重複</v>
      </c>
      <c r="T248" s="51">
        <f>IF(OR(S248=1,S248=2),一覧!BE250,)</f>
        <v>0</v>
      </c>
    </row>
    <row r="249" spans="1:20" ht="22.5" customHeight="1" x14ac:dyDescent="0.15">
      <c r="A249" s="195">
        <f>一覧!H251</f>
        <v>0</v>
      </c>
      <c r="B249" s="8">
        <f>一覧!I251</f>
        <v>0</v>
      </c>
      <c r="C249" s="37">
        <f>一覧!J251</f>
        <v>0</v>
      </c>
      <c r="D249" s="16">
        <f>一覧!L251</f>
        <v>0</v>
      </c>
      <c r="E249" s="8">
        <f>一覧!R251</f>
        <v>0</v>
      </c>
      <c r="F249" s="7">
        <f>一覧!S251</f>
        <v>0</v>
      </c>
      <c r="G249" s="7">
        <f>一覧!O251</f>
        <v>0</v>
      </c>
      <c r="H249" s="204" t="str">
        <f>一覧!U251</f>
        <v/>
      </c>
      <c r="I249" s="95">
        <f>一覧!W251</f>
        <v>0</v>
      </c>
      <c r="J249" s="95">
        <f>一覧!AY251</f>
        <v>0</v>
      </c>
      <c r="K249" s="95">
        <f>一覧!AZ251</f>
        <v>0</v>
      </c>
      <c r="L249" s="67" t="str">
        <f>一覧!BA251&amp;一覧!BB251</f>
        <v/>
      </c>
      <c r="M249" s="95">
        <f>一覧!BD251</f>
        <v>0</v>
      </c>
      <c r="N249" s="25">
        <f>一覧!BE251</f>
        <v>0</v>
      </c>
      <c r="O249" s="95">
        <f>一覧!BH251</f>
        <v>0</v>
      </c>
      <c r="P249" s="47" t="str">
        <f>IF(COUNTIF($I$4:I249,I249)&gt;1,"重複","")</f>
        <v>重複</v>
      </c>
      <c r="T249" s="51">
        <f>IF(OR(S249=1,S249=2),一覧!BE251,)</f>
        <v>0</v>
      </c>
    </row>
    <row r="250" spans="1:20" ht="22.5" customHeight="1" x14ac:dyDescent="0.15">
      <c r="A250" s="195">
        <f>一覧!H252</f>
        <v>0</v>
      </c>
      <c r="B250" s="8">
        <f>一覧!I252</f>
        <v>0</v>
      </c>
      <c r="C250" s="37">
        <f>一覧!J252</f>
        <v>0</v>
      </c>
      <c r="D250" s="16">
        <f>一覧!L252</f>
        <v>0</v>
      </c>
      <c r="E250" s="8">
        <f>一覧!R252</f>
        <v>0</v>
      </c>
      <c r="F250" s="7">
        <f>一覧!S252</f>
        <v>0</v>
      </c>
      <c r="G250" s="7">
        <f>一覧!O252</f>
        <v>0</v>
      </c>
      <c r="H250" s="204" t="str">
        <f>一覧!U252</f>
        <v/>
      </c>
      <c r="I250" s="95">
        <f>一覧!W252</f>
        <v>0</v>
      </c>
      <c r="J250" s="95">
        <f>一覧!AY252</f>
        <v>0</v>
      </c>
      <c r="K250" s="95">
        <f>一覧!AZ252</f>
        <v>0</v>
      </c>
      <c r="L250" s="67" t="str">
        <f>一覧!BA252&amp;一覧!BB252</f>
        <v/>
      </c>
      <c r="M250" s="95">
        <f>一覧!BD252</f>
        <v>0</v>
      </c>
      <c r="N250" s="25">
        <f>一覧!BE252</f>
        <v>0</v>
      </c>
      <c r="O250" s="95">
        <f>一覧!BH252</f>
        <v>0</v>
      </c>
      <c r="P250" s="47" t="str">
        <f>IF(COUNTIF($I$4:I250,I250)&gt;1,"重複","")</f>
        <v>重複</v>
      </c>
      <c r="T250" s="51">
        <f>IF(OR(S250=1,S250=2),一覧!BE252,)</f>
        <v>0</v>
      </c>
    </row>
    <row r="251" spans="1:20" ht="22.5" customHeight="1" x14ac:dyDescent="0.15">
      <c r="A251" s="195">
        <f>一覧!H253</f>
        <v>0</v>
      </c>
      <c r="B251" s="8">
        <f>一覧!I253</f>
        <v>0</v>
      </c>
      <c r="C251" s="37">
        <f>一覧!J253</f>
        <v>0</v>
      </c>
      <c r="D251" s="16">
        <f>一覧!L253</f>
        <v>0</v>
      </c>
      <c r="E251" s="8">
        <f>一覧!R253</f>
        <v>0</v>
      </c>
      <c r="F251" s="7">
        <f>一覧!S253</f>
        <v>0</v>
      </c>
      <c r="G251" s="7">
        <f>一覧!O253</f>
        <v>0</v>
      </c>
      <c r="H251" s="204" t="str">
        <f>一覧!U253</f>
        <v/>
      </c>
      <c r="I251" s="95">
        <f>一覧!W253</f>
        <v>0</v>
      </c>
      <c r="J251" s="95">
        <f>一覧!AY253</f>
        <v>0</v>
      </c>
      <c r="K251" s="95">
        <f>一覧!AZ253</f>
        <v>0</v>
      </c>
      <c r="L251" s="67" t="str">
        <f>一覧!BA253&amp;一覧!BB253</f>
        <v/>
      </c>
      <c r="M251" s="95">
        <f>一覧!BD253</f>
        <v>0</v>
      </c>
      <c r="N251" s="25">
        <f>一覧!BE253</f>
        <v>0</v>
      </c>
      <c r="O251" s="95">
        <f>一覧!BH253</f>
        <v>0</v>
      </c>
      <c r="P251" s="47" t="str">
        <f>IF(COUNTIF($I$4:I251,I251)&gt;1,"重複","")</f>
        <v>重複</v>
      </c>
      <c r="T251" s="51">
        <f>IF(OR(S251=1,S251=2),一覧!BE253,)</f>
        <v>0</v>
      </c>
    </row>
    <row r="252" spans="1:20" ht="22.5" customHeight="1" x14ac:dyDescent="0.15">
      <c r="A252" s="195">
        <f>一覧!H254</f>
        <v>0</v>
      </c>
      <c r="B252" s="8">
        <f>一覧!I254</f>
        <v>0</v>
      </c>
      <c r="C252" s="37">
        <f>一覧!J254</f>
        <v>0</v>
      </c>
      <c r="D252" s="16">
        <f>一覧!L254</f>
        <v>0</v>
      </c>
      <c r="E252" s="8">
        <f>一覧!R254</f>
        <v>0</v>
      </c>
      <c r="F252" s="7">
        <f>一覧!S254</f>
        <v>0</v>
      </c>
      <c r="G252" s="7">
        <f>一覧!O254</f>
        <v>0</v>
      </c>
      <c r="H252" s="204" t="str">
        <f>一覧!U254</f>
        <v/>
      </c>
      <c r="I252" s="95">
        <f>一覧!W254</f>
        <v>0</v>
      </c>
      <c r="J252" s="95">
        <f>一覧!AY254</f>
        <v>0</v>
      </c>
      <c r="K252" s="95">
        <f>一覧!AZ254</f>
        <v>0</v>
      </c>
      <c r="L252" s="67" t="str">
        <f>一覧!BA254&amp;一覧!BB254</f>
        <v/>
      </c>
      <c r="M252" s="95">
        <f>一覧!BD254</f>
        <v>0</v>
      </c>
      <c r="N252" s="25">
        <f>一覧!BE254</f>
        <v>0</v>
      </c>
      <c r="O252" s="95">
        <f>一覧!BH254</f>
        <v>0</v>
      </c>
      <c r="P252" s="47" t="str">
        <f>IF(COUNTIF($I$4:I252,I252)&gt;1,"重複","")</f>
        <v>重複</v>
      </c>
      <c r="T252" s="51">
        <f>IF(OR(S252=1,S252=2),一覧!BE254,)</f>
        <v>0</v>
      </c>
    </row>
    <row r="253" spans="1:20" ht="22.5" customHeight="1" x14ac:dyDescent="0.15">
      <c r="A253" s="195">
        <f>一覧!H255</f>
        <v>0</v>
      </c>
      <c r="B253" s="8">
        <f>一覧!I255</f>
        <v>0</v>
      </c>
      <c r="C253" s="37">
        <f>一覧!J255</f>
        <v>0</v>
      </c>
      <c r="D253" s="16">
        <f>一覧!L255</f>
        <v>0</v>
      </c>
      <c r="E253" s="8">
        <f>一覧!R255</f>
        <v>0</v>
      </c>
      <c r="F253" s="7">
        <f>一覧!S255</f>
        <v>0</v>
      </c>
      <c r="G253" s="7">
        <f>一覧!O255</f>
        <v>0</v>
      </c>
      <c r="H253" s="204" t="str">
        <f>一覧!U255</f>
        <v/>
      </c>
      <c r="I253" s="95">
        <f>一覧!W255</f>
        <v>0</v>
      </c>
      <c r="J253" s="95">
        <f>一覧!AY255</f>
        <v>0</v>
      </c>
      <c r="K253" s="95">
        <f>一覧!AZ255</f>
        <v>0</v>
      </c>
      <c r="L253" s="67" t="str">
        <f>一覧!BA255&amp;一覧!BB255</f>
        <v/>
      </c>
      <c r="M253" s="95">
        <f>一覧!BD255</f>
        <v>0</v>
      </c>
      <c r="N253" s="25">
        <f>一覧!BE255</f>
        <v>0</v>
      </c>
      <c r="O253" s="95">
        <f>一覧!BH255</f>
        <v>0</v>
      </c>
      <c r="P253" s="47" t="str">
        <f>IF(COUNTIF($I$4:I253,I253)&gt;1,"重複","")</f>
        <v>重複</v>
      </c>
      <c r="T253" s="51">
        <f>IF(OR(S253=1,S253=2),一覧!BE255,)</f>
        <v>0</v>
      </c>
    </row>
    <row r="254" spans="1:20" ht="22.5" customHeight="1" x14ac:dyDescent="0.15">
      <c r="A254" s="195">
        <f>一覧!H256</f>
        <v>0</v>
      </c>
      <c r="B254" s="8">
        <f>一覧!I256</f>
        <v>0</v>
      </c>
      <c r="C254" s="37">
        <f>一覧!J256</f>
        <v>0</v>
      </c>
      <c r="D254" s="16">
        <f>一覧!L256</f>
        <v>0</v>
      </c>
      <c r="E254" s="8">
        <f>一覧!R256</f>
        <v>0</v>
      </c>
      <c r="F254" s="7">
        <f>一覧!S256</f>
        <v>0</v>
      </c>
      <c r="G254" s="7">
        <f>一覧!O256</f>
        <v>0</v>
      </c>
      <c r="H254" s="204" t="str">
        <f>一覧!U256</f>
        <v/>
      </c>
      <c r="I254" s="95">
        <f>一覧!W256</f>
        <v>0</v>
      </c>
      <c r="J254" s="95">
        <f>一覧!AY256</f>
        <v>0</v>
      </c>
      <c r="K254" s="95">
        <f>一覧!AZ256</f>
        <v>0</v>
      </c>
      <c r="L254" s="67" t="str">
        <f>一覧!BA256&amp;一覧!BB256</f>
        <v/>
      </c>
      <c r="M254" s="95">
        <f>一覧!BD256</f>
        <v>0</v>
      </c>
      <c r="N254" s="25">
        <f>一覧!BE256</f>
        <v>0</v>
      </c>
      <c r="O254" s="95">
        <f>一覧!BH256</f>
        <v>0</v>
      </c>
      <c r="P254" s="47" t="str">
        <f>IF(COUNTIF($I$4:I254,I254)&gt;1,"重複","")</f>
        <v>重複</v>
      </c>
      <c r="T254" s="51">
        <f>IF(OR(S254=1,S254=2),一覧!BE256,)</f>
        <v>0</v>
      </c>
    </row>
    <row r="255" spans="1:20" ht="22.5" customHeight="1" x14ac:dyDescent="0.15">
      <c r="A255" s="195">
        <f>一覧!H257</f>
        <v>0</v>
      </c>
      <c r="B255" s="8">
        <f>一覧!I257</f>
        <v>0</v>
      </c>
      <c r="C255" s="37">
        <f>一覧!J257</f>
        <v>0</v>
      </c>
      <c r="D255" s="16">
        <f>一覧!L257</f>
        <v>0</v>
      </c>
      <c r="E255" s="8">
        <f>一覧!R257</f>
        <v>0</v>
      </c>
      <c r="F255" s="7">
        <f>一覧!S257</f>
        <v>0</v>
      </c>
      <c r="G255" s="7">
        <f>一覧!O257</f>
        <v>0</v>
      </c>
      <c r="H255" s="204" t="str">
        <f>一覧!U257</f>
        <v/>
      </c>
      <c r="I255" s="95">
        <f>一覧!W257</f>
        <v>0</v>
      </c>
      <c r="J255" s="95">
        <f>一覧!AY257</f>
        <v>0</v>
      </c>
      <c r="K255" s="95">
        <f>一覧!AZ257</f>
        <v>0</v>
      </c>
      <c r="L255" s="67" t="str">
        <f>一覧!BA257&amp;一覧!BB257</f>
        <v/>
      </c>
      <c r="M255" s="95">
        <f>一覧!BD257</f>
        <v>0</v>
      </c>
      <c r="N255" s="25">
        <f>一覧!BE257</f>
        <v>0</v>
      </c>
      <c r="O255" s="95">
        <f>一覧!BH257</f>
        <v>0</v>
      </c>
      <c r="P255" s="47" t="str">
        <f>IF(COUNTIF($I$4:I255,I255)&gt;1,"重複","")</f>
        <v>重複</v>
      </c>
      <c r="T255" s="51">
        <f>IF(OR(S255=1,S255=2),一覧!BE257,)</f>
        <v>0</v>
      </c>
    </row>
    <row r="256" spans="1:20" ht="22.5" customHeight="1" x14ac:dyDescent="0.15">
      <c r="A256" s="195">
        <f>一覧!H258</f>
        <v>0</v>
      </c>
      <c r="B256" s="8">
        <f>一覧!I258</f>
        <v>0</v>
      </c>
      <c r="C256" s="37">
        <f>一覧!J258</f>
        <v>0</v>
      </c>
      <c r="D256" s="16">
        <f>一覧!L258</f>
        <v>0</v>
      </c>
      <c r="E256" s="8">
        <f>一覧!R258</f>
        <v>0</v>
      </c>
      <c r="F256" s="7">
        <f>一覧!S258</f>
        <v>0</v>
      </c>
      <c r="G256" s="7">
        <f>一覧!O258</f>
        <v>0</v>
      </c>
      <c r="H256" s="204" t="str">
        <f>一覧!U258</f>
        <v/>
      </c>
      <c r="I256" s="95">
        <f>一覧!W258</f>
        <v>0</v>
      </c>
      <c r="J256" s="95">
        <f>一覧!AY258</f>
        <v>0</v>
      </c>
      <c r="K256" s="95">
        <f>一覧!AZ258</f>
        <v>0</v>
      </c>
      <c r="L256" s="67" t="str">
        <f>一覧!BA258&amp;一覧!BB258</f>
        <v/>
      </c>
      <c r="M256" s="95">
        <f>一覧!BD258</f>
        <v>0</v>
      </c>
      <c r="N256" s="25">
        <f>一覧!BE258</f>
        <v>0</v>
      </c>
      <c r="O256" s="95">
        <f>一覧!BH258</f>
        <v>0</v>
      </c>
      <c r="P256" s="47" t="str">
        <f>IF(COUNTIF($I$4:I256,I256)&gt;1,"重複","")</f>
        <v>重複</v>
      </c>
      <c r="T256" s="51">
        <f>IF(OR(S256=1,S256=2),一覧!BE258,)</f>
        <v>0</v>
      </c>
    </row>
    <row r="257" spans="1:20" ht="22.5" customHeight="1" x14ac:dyDescent="0.15">
      <c r="A257" s="195">
        <f>一覧!H259</f>
        <v>0</v>
      </c>
      <c r="B257" s="8">
        <f>一覧!I259</f>
        <v>0</v>
      </c>
      <c r="C257" s="37">
        <f>一覧!J259</f>
        <v>0</v>
      </c>
      <c r="D257" s="16">
        <f>一覧!L259</f>
        <v>0</v>
      </c>
      <c r="E257" s="8">
        <f>一覧!R259</f>
        <v>0</v>
      </c>
      <c r="F257" s="7">
        <f>一覧!S259</f>
        <v>0</v>
      </c>
      <c r="G257" s="7">
        <f>一覧!O259</f>
        <v>0</v>
      </c>
      <c r="H257" s="204" t="str">
        <f>一覧!U259</f>
        <v/>
      </c>
      <c r="I257" s="95">
        <f>一覧!W259</f>
        <v>0</v>
      </c>
      <c r="J257" s="95">
        <f>一覧!AY259</f>
        <v>0</v>
      </c>
      <c r="K257" s="95">
        <f>一覧!AZ259</f>
        <v>0</v>
      </c>
      <c r="L257" s="67" t="str">
        <f>一覧!BA259&amp;一覧!BB259</f>
        <v/>
      </c>
      <c r="M257" s="95">
        <f>一覧!BD259</f>
        <v>0</v>
      </c>
      <c r="N257" s="25">
        <f>一覧!BE259</f>
        <v>0</v>
      </c>
      <c r="O257" s="95">
        <f>一覧!BH259</f>
        <v>0</v>
      </c>
      <c r="P257" s="47" t="str">
        <f>IF(COUNTIF($I$4:I257,I257)&gt;1,"重複","")</f>
        <v>重複</v>
      </c>
      <c r="T257" s="51">
        <f>IF(OR(S257=1,S257=2),一覧!BE259,)</f>
        <v>0</v>
      </c>
    </row>
    <row r="258" spans="1:20" ht="22.5" customHeight="1" x14ac:dyDescent="0.15">
      <c r="A258" s="195">
        <f>一覧!H260</f>
        <v>0</v>
      </c>
      <c r="B258" s="8">
        <f>一覧!I260</f>
        <v>0</v>
      </c>
      <c r="C258" s="37">
        <f>一覧!J260</f>
        <v>0</v>
      </c>
      <c r="D258" s="16">
        <f>一覧!L260</f>
        <v>0</v>
      </c>
      <c r="E258" s="8">
        <f>一覧!R260</f>
        <v>0</v>
      </c>
      <c r="F258" s="7">
        <f>一覧!S260</f>
        <v>0</v>
      </c>
      <c r="G258" s="7">
        <f>一覧!O260</f>
        <v>0</v>
      </c>
      <c r="H258" s="204" t="str">
        <f>一覧!U260</f>
        <v/>
      </c>
      <c r="I258" s="95">
        <f>一覧!W260</f>
        <v>0</v>
      </c>
      <c r="J258" s="95">
        <f>一覧!AY260</f>
        <v>0</v>
      </c>
      <c r="K258" s="95">
        <f>一覧!AZ260</f>
        <v>0</v>
      </c>
      <c r="L258" s="67" t="str">
        <f>一覧!BA260&amp;一覧!BB260</f>
        <v/>
      </c>
      <c r="M258" s="95">
        <f>一覧!BD260</f>
        <v>0</v>
      </c>
      <c r="N258" s="25">
        <f>一覧!BE260</f>
        <v>0</v>
      </c>
      <c r="O258" s="95">
        <f>一覧!BH260</f>
        <v>0</v>
      </c>
      <c r="P258" s="47" t="str">
        <f>IF(COUNTIF($I$4:I258,I258)&gt;1,"重複","")</f>
        <v>重複</v>
      </c>
      <c r="T258" s="51">
        <f>IF(OR(S258=1,S258=2),一覧!BE260,)</f>
        <v>0</v>
      </c>
    </row>
    <row r="259" spans="1:20" ht="22.5" customHeight="1" x14ac:dyDescent="0.15">
      <c r="A259" s="195">
        <f>一覧!H261</f>
        <v>0</v>
      </c>
      <c r="B259" s="8">
        <f>一覧!I261</f>
        <v>0</v>
      </c>
      <c r="C259" s="37">
        <f>一覧!J261</f>
        <v>0</v>
      </c>
      <c r="D259" s="16">
        <f>一覧!L261</f>
        <v>0</v>
      </c>
      <c r="E259" s="8">
        <f>一覧!R261</f>
        <v>0</v>
      </c>
      <c r="F259" s="7">
        <f>一覧!S261</f>
        <v>0</v>
      </c>
      <c r="G259" s="7">
        <f>一覧!O261</f>
        <v>0</v>
      </c>
      <c r="H259" s="204" t="str">
        <f>一覧!U261</f>
        <v/>
      </c>
      <c r="I259" s="95">
        <f>一覧!W261</f>
        <v>0</v>
      </c>
      <c r="J259" s="95">
        <f>一覧!AY261</f>
        <v>0</v>
      </c>
      <c r="K259" s="95">
        <f>一覧!AZ261</f>
        <v>0</v>
      </c>
      <c r="L259" s="67" t="str">
        <f>一覧!BA261&amp;一覧!BB261</f>
        <v/>
      </c>
      <c r="M259" s="95">
        <f>一覧!BD261</f>
        <v>0</v>
      </c>
      <c r="N259" s="25">
        <f>一覧!BE261</f>
        <v>0</v>
      </c>
      <c r="O259" s="95">
        <f>一覧!BH261</f>
        <v>0</v>
      </c>
      <c r="P259" s="47" t="str">
        <f>IF(COUNTIF($I$4:I259,I259)&gt;1,"重複","")</f>
        <v>重複</v>
      </c>
      <c r="T259" s="51">
        <f>IF(OR(S259=1,S259=2),一覧!BE261,)</f>
        <v>0</v>
      </c>
    </row>
    <row r="260" spans="1:20" ht="22.5" customHeight="1" x14ac:dyDescent="0.15">
      <c r="A260" s="195">
        <f>一覧!H262</f>
        <v>0</v>
      </c>
      <c r="B260" s="8">
        <f>一覧!I262</f>
        <v>0</v>
      </c>
      <c r="C260" s="37">
        <f>一覧!J262</f>
        <v>0</v>
      </c>
      <c r="D260" s="16">
        <f>一覧!L262</f>
        <v>0</v>
      </c>
      <c r="E260" s="8">
        <f>一覧!R262</f>
        <v>0</v>
      </c>
      <c r="F260" s="7">
        <f>一覧!S262</f>
        <v>0</v>
      </c>
      <c r="G260" s="7">
        <f>一覧!O262</f>
        <v>0</v>
      </c>
      <c r="H260" s="204" t="str">
        <f>一覧!U262</f>
        <v/>
      </c>
      <c r="I260" s="95">
        <f>一覧!W262</f>
        <v>0</v>
      </c>
      <c r="J260" s="95">
        <f>一覧!AY262</f>
        <v>0</v>
      </c>
      <c r="K260" s="95">
        <f>一覧!AZ262</f>
        <v>0</v>
      </c>
      <c r="L260" s="67" t="str">
        <f>一覧!BA262&amp;一覧!BB262</f>
        <v/>
      </c>
      <c r="M260" s="95">
        <f>一覧!BD262</f>
        <v>0</v>
      </c>
      <c r="N260" s="25">
        <f>一覧!BE262</f>
        <v>0</v>
      </c>
      <c r="O260" s="95">
        <f>一覧!BH262</f>
        <v>0</v>
      </c>
      <c r="P260" s="47" t="str">
        <f>IF(COUNTIF($I$4:I260,I260)&gt;1,"重複","")</f>
        <v>重複</v>
      </c>
      <c r="T260" s="51">
        <f>IF(OR(S260=1,S260=2),一覧!BE262,)</f>
        <v>0</v>
      </c>
    </row>
    <row r="261" spans="1:20" ht="22.5" customHeight="1" x14ac:dyDescent="0.15">
      <c r="A261" s="195">
        <f>一覧!H263</f>
        <v>0</v>
      </c>
      <c r="B261" s="8">
        <f>一覧!I263</f>
        <v>0</v>
      </c>
      <c r="C261" s="37">
        <f>一覧!J263</f>
        <v>0</v>
      </c>
      <c r="D261" s="16">
        <f>一覧!L263</f>
        <v>0</v>
      </c>
      <c r="E261" s="8">
        <f>一覧!R263</f>
        <v>0</v>
      </c>
      <c r="F261" s="7">
        <f>一覧!S263</f>
        <v>0</v>
      </c>
      <c r="G261" s="7">
        <f>一覧!O263</f>
        <v>0</v>
      </c>
      <c r="H261" s="204" t="str">
        <f>一覧!U263</f>
        <v/>
      </c>
      <c r="I261" s="95">
        <f>一覧!W263</f>
        <v>0</v>
      </c>
      <c r="J261" s="95">
        <f>一覧!AY263</f>
        <v>0</v>
      </c>
      <c r="K261" s="95">
        <f>一覧!AZ263</f>
        <v>0</v>
      </c>
      <c r="L261" s="67" t="str">
        <f>一覧!BA263&amp;一覧!BB263</f>
        <v/>
      </c>
      <c r="M261" s="95">
        <f>一覧!BD263</f>
        <v>0</v>
      </c>
      <c r="N261" s="25">
        <f>一覧!BE263</f>
        <v>0</v>
      </c>
      <c r="O261" s="95">
        <f>一覧!BH263</f>
        <v>0</v>
      </c>
      <c r="P261" s="47" t="str">
        <f>IF(COUNTIF($I$4:I261,I261)&gt;1,"重複","")</f>
        <v>重複</v>
      </c>
      <c r="T261" s="51">
        <f>IF(OR(S261=1,S261=2),一覧!BE263,)</f>
        <v>0</v>
      </c>
    </row>
    <row r="262" spans="1:20" ht="22.5" customHeight="1" x14ac:dyDescent="0.15">
      <c r="A262" s="195">
        <f>一覧!H264</f>
        <v>0</v>
      </c>
      <c r="B262" s="8">
        <f>一覧!I264</f>
        <v>0</v>
      </c>
      <c r="C262" s="37">
        <f>一覧!J264</f>
        <v>0</v>
      </c>
      <c r="D262" s="16">
        <f>一覧!L264</f>
        <v>0</v>
      </c>
      <c r="E262" s="8">
        <f>一覧!R264</f>
        <v>0</v>
      </c>
      <c r="F262" s="7">
        <f>一覧!S264</f>
        <v>0</v>
      </c>
      <c r="G262" s="7">
        <f>一覧!O264</f>
        <v>0</v>
      </c>
      <c r="H262" s="204" t="str">
        <f>一覧!U264</f>
        <v/>
      </c>
      <c r="I262" s="95">
        <f>一覧!W264</f>
        <v>0</v>
      </c>
      <c r="J262" s="95">
        <f>一覧!AY264</f>
        <v>0</v>
      </c>
      <c r="K262" s="95">
        <f>一覧!AZ264</f>
        <v>0</v>
      </c>
      <c r="L262" s="67" t="str">
        <f>一覧!BA264&amp;一覧!BB264</f>
        <v/>
      </c>
      <c r="M262" s="95">
        <f>一覧!BD264</f>
        <v>0</v>
      </c>
      <c r="N262" s="25">
        <f>一覧!BE264</f>
        <v>0</v>
      </c>
      <c r="O262" s="95">
        <f>一覧!BH264</f>
        <v>0</v>
      </c>
      <c r="P262" s="47" t="str">
        <f>IF(COUNTIF($I$4:I262,I262)&gt;1,"重複","")</f>
        <v>重複</v>
      </c>
      <c r="T262" s="51">
        <f>IF(OR(S262=1,S262=2),一覧!BE264,)</f>
        <v>0</v>
      </c>
    </row>
    <row r="263" spans="1:20" ht="22.5" customHeight="1" x14ac:dyDescent="0.15">
      <c r="A263" s="195">
        <f>一覧!H265</f>
        <v>0</v>
      </c>
      <c r="B263" s="8">
        <f>一覧!I265</f>
        <v>0</v>
      </c>
      <c r="C263" s="37">
        <f>一覧!J265</f>
        <v>0</v>
      </c>
      <c r="D263" s="16">
        <f>一覧!L265</f>
        <v>0</v>
      </c>
      <c r="E263" s="8">
        <f>一覧!R265</f>
        <v>0</v>
      </c>
      <c r="F263" s="7">
        <f>一覧!S265</f>
        <v>0</v>
      </c>
      <c r="G263" s="7">
        <f>一覧!O265</f>
        <v>0</v>
      </c>
      <c r="H263" s="204" t="str">
        <f>一覧!U265</f>
        <v/>
      </c>
      <c r="I263" s="95">
        <f>一覧!W265</f>
        <v>0</v>
      </c>
      <c r="J263" s="95">
        <f>一覧!AY265</f>
        <v>0</v>
      </c>
      <c r="K263" s="95">
        <f>一覧!AZ265</f>
        <v>0</v>
      </c>
      <c r="L263" s="67" t="str">
        <f>一覧!BA265&amp;一覧!BB265</f>
        <v/>
      </c>
      <c r="M263" s="95">
        <f>一覧!BD265</f>
        <v>0</v>
      </c>
      <c r="N263" s="25">
        <f>一覧!BE265</f>
        <v>0</v>
      </c>
      <c r="O263" s="95">
        <f>一覧!BH265</f>
        <v>0</v>
      </c>
      <c r="P263" s="47" t="str">
        <f>IF(COUNTIF($I$4:I263,I263)&gt;1,"重複","")</f>
        <v>重複</v>
      </c>
      <c r="T263" s="51">
        <f>IF(OR(S263=1,S263=2),一覧!BE265,)</f>
        <v>0</v>
      </c>
    </row>
    <row r="264" spans="1:20" ht="22.5" customHeight="1" x14ac:dyDescent="0.15">
      <c r="A264" s="195">
        <f>一覧!H266</f>
        <v>0</v>
      </c>
      <c r="B264" s="8">
        <f>一覧!I266</f>
        <v>0</v>
      </c>
      <c r="C264" s="37">
        <f>一覧!J266</f>
        <v>0</v>
      </c>
      <c r="D264" s="16">
        <f>一覧!L266</f>
        <v>0</v>
      </c>
      <c r="E264" s="8">
        <f>一覧!R266</f>
        <v>0</v>
      </c>
      <c r="F264" s="7">
        <f>一覧!S266</f>
        <v>0</v>
      </c>
      <c r="G264" s="7">
        <f>一覧!O266</f>
        <v>0</v>
      </c>
      <c r="H264" s="204" t="str">
        <f>一覧!U266</f>
        <v/>
      </c>
      <c r="I264" s="95">
        <f>一覧!W266</f>
        <v>0</v>
      </c>
      <c r="J264" s="95">
        <f>一覧!AY266</f>
        <v>0</v>
      </c>
      <c r="K264" s="95">
        <f>一覧!AZ266</f>
        <v>0</v>
      </c>
      <c r="L264" s="67" t="str">
        <f>一覧!BA266&amp;一覧!BB266</f>
        <v/>
      </c>
      <c r="M264" s="95">
        <f>一覧!BD266</f>
        <v>0</v>
      </c>
      <c r="N264" s="25">
        <f>一覧!BE266</f>
        <v>0</v>
      </c>
      <c r="O264" s="95">
        <f>一覧!BH266</f>
        <v>0</v>
      </c>
      <c r="P264" s="47" t="str">
        <f>IF(COUNTIF($I$4:I264,I264)&gt;1,"重複","")</f>
        <v>重複</v>
      </c>
      <c r="T264" s="51">
        <f>IF(OR(S264=1,S264=2),一覧!BE266,)</f>
        <v>0</v>
      </c>
    </row>
    <row r="265" spans="1:20" ht="22.5" customHeight="1" x14ac:dyDescent="0.15">
      <c r="A265" s="195">
        <f>一覧!H267</f>
        <v>0</v>
      </c>
      <c r="B265" s="8">
        <f>一覧!I267</f>
        <v>0</v>
      </c>
      <c r="C265" s="37">
        <f>一覧!J267</f>
        <v>0</v>
      </c>
      <c r="D265" s="16">
        <f>一覧!L267</f>
        <v>0</v>
      </c>
      <c r="E265" s="8">
        <f>一覧!R267</f>
        <v>0</v>
      </c>
      <c r="F265" s="7">
        <f>一覧!S267</f>
        <v>0</v>
      </c>
      <c r="G265" s="7">
        <f>一覧!O267</f>
        <v>0</v>
      </c>
      <c r="H265" s="204" t="str">
        <f>一覧!U267</f>
        <v/>
      </c>
      <c r="I265" s="95">
        <f>一覧!W267</f>
        <v>0</v>
      </c>
      <c r="J265" s="95">
        <f>一覧!AY267</f>
        <v>0</v>
      </c>
      <c r="K265" s="95">
        <f>一覧!AZ267</f>
        <v>0</v>
      </c>
      <c r="L265" s="67" t="str">
        <f>一覧!BA267&amp;一覧!BB267</f>
        <v/>
      </c>
      <c r="M265" s="95">
        <f>一覧!BD267</f>
        <v>0</v>
      </c>
      <c r="N265" s="25">
        <f>一覧!BE267</f>
        <v>0</v>
      </c>
      <c r="O265" s="95">
        <f>一覧!BH267</f>
        <v>0</v>
      </c>
      <c r="P265" s="47" t="str">
        <f>IF(COUNTIF($I$4:I265,I265)&gt;1,"重複","")</f>
        <v>重複</v>
      </c>
      <c r="T265" s="51">
        <f>IF(OR(S265=1,S265=2),一覧!BE267,)</f>
        <v>0</v>
      </c>
    </row>
    <row r="266" spans="1:20" ht="22.5" customHeight="1" x14ac:dyDescent="0.15">
      <c r="A266" s="195">
        <f>一覧!H268</f>
        <v>0</v>
      </c>
      <c r="B266" s="8">
        <f>一覧!I268</f>
        <v>0</v>
      </c>
      <c r="C266" s="37">
        <f>一覧!J268</f>
        <v>0</v>
      </c>
      <c r="D266" s="16">
        <f>一覧!L268</f>
        <v>0</v>
      </c>
      <c r="E266" s="8">
        <f>一覧!R268</f>
        <v>0</v>
      </c>
      <c r="F266" s="7">
        <f>一覧!S268</f>
        <v>0</v>
      </c>
      <c r="G266" s="7">
        <f>一覧!O268</f>
        <v>0</v>
      </c>
      <c r="H266" s="204" t="str">
        <f>一覧!U268</f>
        <v/>
      </c>
      <c r="I266" s="95">
        <f>一覧!W268</f>
        <v>0</v>
      </c>
      <c r="J266" s="95">
        <f>一覧!AY268</f>
        <v>0</v>
      </c>
      <c r="K266" s="95">
        <f>一覧!AZ268</f>
        <v>0</v>
      </c>
      <c r="L266" s="67" t="str">
        <f>一覧!BA268&amp;一覧!BB268</f>
        <v/>
      </c>
      <c r="M266" s="95">
        <f>一覧!BD268</f>
        <v>0</v>
      </c>
      <c r="N266" s="25">
        <f>一覧!BE268</f>
        <v>0</v>
      </c>
      <c r="O266" s="95">
        <f>一覧!BH268</f>
        <v>0</v>
      </c>
      <c r="P266" s="47" t="str">
        <f>IF(COUNTIF($I$4:I266,I266)&gt;1,"重複","")</f>
        <v>重複</v>
      </c>
      <c r="T266" s="51">
        <f>IF(OR(S266=1,S266=2),一覧!BE268,)</f>
        <v>0</v>
      </c>
    </row>
    <row r="267" spans="1:20" ht="22.5" customHeight="1" x14ac:dyDescent="0.15">
      <c r="A267" s="195">
        <f>一覧!H269</f>
        <v>0</v>
      </c>
      <c r="B267" s="8">
        <f>一覧!I269</f>
        <v>0</v>
      </c>
      <c r="C267" s="37">
        <f>一覧!J269</f>
        <v>0</v>
      </c>
      <c r="D267" s="16">
        <f>一覧!L269</f>
        <v>0</v>
      </c>
      <c r="E267" s="8">
        <f>一覧!R269</f>
        <v>0</v>
      </c>
      <c r="F267" s="7">
        <f>一覧!S269</f>
        <v>0</v>
      </c>
      <c r="G267" s="7">
        <f>一覧!O269</f>
        <v>0</v>
      </c>
      <c r="H267" s="204" t="str">
        <f>一覧!U269</f>
        <v/>
      </c>
      <c r="I267" s="95">
        <f>一覧!W269</f>
        <v>0</v>
      </c>
      <c r="J267" s="95">
        <f>一覧!AY269</f>
        <v>0</v>
      </c>
      <c r="K267" s="95">
        <f>一覧!AZ269</f>
        <v>0</v>
      </c>
      <c r="L267" s="67" t="str">
        <f>一覧!BA269&amp;一覧!BB269</f>
        <v/>
      </c>
      <c r="M267" s="95">
        <f>一覧!BD269</f>
        <v>0</v>
      </c>
      <c r="N267" s="25">
        <f>一覧!BE269</f>
        <v>0</v>
      </c>
      <c r="O267" s="95">
        <f>一覧!BH269</f>
        <v>0</v>
      </c>
      <c r="P267" s="47" t="str">
        <f>IF(COUNTIF($I$4:I267,I267)&gt;1,"重複","")</f>
        <v>重複</v>
      </c>
      <c r="T267" s="51">
        <f>IF(OR(S267=1,S267=2),一覧!BE269,)</f>
        <v>0</v>
      </c>
    </row>
    <row r="268" spans="1:20" ht="22.5" customHeight="1" x14ac:dyDescent="0.15">
      <c r="A268" s="195">
        <f>一覧!H270</f>
        <v>0</v>
      </c>
      <c r="B268" s="8">
        <f>一覧!I270</f>
        <v>0</v>
      </c>
      <c r="C268" s="37">
        <f>一覧!J270</f>
        <v>0</v>
      </c>
      <c r="D268" s="16">
        <f>一覧!L270</f>
        <v>0</v>
      </c>
      <c r="E268" s="8">
        <f>一覧!R270</f>
        <v>0</v>
      </c>
      <c r="F268" s="7">
        <f>一覧!S270</f>
        <v>0</v>
      </c>
      <c r="G268" s="7">
        <f>一覧!O270</f>
        <v>0</v>
      </c>
      <c r="H268" s="204" t="str">
        <f>一覧!U270</f>
        <v/>
      </c>
      <c r="I268" s="95">
        <f>一覧!W270</f>
        <v>0</v>
      </c>
      <c r="J268" s="95">
        <f>一覧!AY270</f>
        <v>0</v>
      </c>
      <c r="K268" s="95">
        <f>一覧!AZ270</f>
        <v>0</v>
      </c>
      <c r="L268" s="67" t="str">
        <f>一覧!BA270&amp;一覧!BB270</f>
        <v/>
      </c>
      <c r="M268" s="95">
        <f>一覧!BD270</f>
        <v>0</v>
      </c>
      <c r="N268" s="25">
        <f>一覧!BE270</f>
        <v>0</v>
      </c>
      <c r="O268" s="95">
        <f>一覧!BH270</f>
        <v>0</v>
      </c>
      <c r="P268" s="47" t="str">
        <f>IF(COUNTIF($I$4:I268,I268)&gt;1,"重複","")</f>
        <v>重複</v>
      </c>
      <c r="T268" s="51">
        <f>IF(OR(S268=1,S268=2),一覧!BE270,)</f>
        <v>0</v>
      </c>
    </row>
    <row r="269" spans="1:20" ht="22.5" customHeight="1" x14ac:dyDescent="0.15">
      <c r="A269" s="195">
        <f>一覧!H271</f>
        <v>0</v>
      </c>
      <c r="B269" s="8">
        <f>一覧!I271</f>
        <v>0</v>
      </c>
      <c r="C269" s="37">
        <f>一覧!J271</f>
        <v>0</v>
      </c>
      <c r="D269" s="16">
        <f>一覧!L271</f>
        <v>0</v>
      </c>
      <c r="E269" s="8">
        <f>一覧!R271</f>
        <v>0</v>
      </c>
      <c r="F269" s="7">
        <f>一覧!S271</f>
        <v>0</v>
      </c>
      <c r="G269" s="7">
        <f>一覧!O271</f>
        <v>0</v>
      </c>
      <c r="H269" s="204" t="str">
        <f>一覧!U271</f>
        <v/>
      </c>
      <c r="I269" s="95">
        <f>一覧!W271</f>
        <v>0</v>
      </c>
      <c r="J269" s="95">
        <f>一覧!AY271</f>
        <v>0</v>
      </c>
      <c r="K269" s="95">
        <f>一覧!AZ271</f>
        <v>0</v>
      </c>
      <c r="L269" s="67" t="str">
        <f>一覧!BA271&amp;一覧!BB271</f>
        <v/>
      </c>
      <c r="M269" s="95">
        <f>一覧!BD271</f>
        <v>0</v>
      </c>
      <c r="N269" s="25">
        <f>一覧!BE271</f>
        <v>0</v>
      </c>
      <c r="O269" s="95">
        <f>一覧!BH271</f>
        <v>0</v>
      </c>
      <c r="P269" s="47" t="str">
        <f>IF(COUNTIF($I$4:I269,I269)&gt;1,"重複","")</f>
        <v>重複</v>
      </c>
      <c r="T269" s="51">
        <f>IF(OR(S269=1,S269=2),一覧!BE271,)</f>
        <v>0</v>
      </c>
    </row>
    <row r="270" spans="1:20" ht="22.5" customHeight="1" x14ac:dyDescent="0.15">
      <c r="A270" s="195">
        <f>一覧!H272</f>
        <v>0</v>
      </c>
      <c r="B270" s="8">
        <f>一覧!I272</f>
        <v>0</v>
      </c>
      <c r="C270" s="37">
        <f>一覧!J272</f>
        <v>0</v>
      </c>
      <c r="D270" s="16">
        <f>一覧!L272</f>
        <v>0</v>
      </c>
      <c r="E270" s="8">
        <f>一覧!R272</f>
        <v>0</v>
      </c>
      <c r="F270" s="7">
        <f>一覧!S272</f>
        <v>0</v>
      </c>
      <c r="G270" s="7">
        <f>一覧!O272</f>
        <v>0</v>
      </c>
      <c r="H270" s="204" t="str">
        <f>一覧!U272</f>
        <v/>
      </c>
      <c r="I270" s="95">
        <f>一覧!W272</f>
        <v>0</v>
      </c>
      <c r="J270" s="95">
        <f>一覧!AY272</f>
        <v>0</v>
      </c>
      <c r="K270" s="95">
        <f>一覧!AZ272</f>
        <v>0</v>
      </c>
      <c r="L270" s="67" t="str">
        <f>一覧!BA272&amp;一覧!BB272</f>
        <v/>
      </c>
      <c r="M270" s="95">
        <f>一覧!BD272</f>
        <v>0</v>
      </c>
      <c r="N270" s="25">
        <f>一覧!BE272</f>
        <v>0</v>
      </c>
      <c r="O270" s="95">
        <f>一覧!BH272</f>
        <v>0</v>
      </c>
      <c r="P270" s="47" t="str">
        <f>IF(COUNTIF($I$4:I270,I270)&gt;1,"重複","")</f>
        <v>重複</v>
      </c>
      <c r="T270" s="51">
        <f>IF(OR(S270=1,S270=2),一覧!BE272,)</f>
        <v>0</v>
      </c>
    </row>
    <row r="271" spans="1:20" ht="22.5" customHeight="1" x14ac:dyDescent="0.15">
      <c r="A271" s="195">
        <f>一覧!H273</f>
        <v>0</v>
      </c>
      <c r="B271" s="8">
        <f>一覧!I273</f>
        <v>0</v>
      </c>
      <c r="C271" s="37">
        <f>一覧!J273</f>
        <v>0</v>
      </c>
      <c r="D271" s="16">
        <f>一覧!L273</f>
        <v>0</v>
      </c>
      <c r="E271" s="8">
        <f>一覧!R273</f>
        <v>0</v>
      </c>
      <c r="F271" s="7">
        <f>一覧!S273</f>
        <v>0</v>
      </c>
      <c r="G271" s="7">
        <f>一覧!O273</f>
        <v>0</v>
      </c>
      <c r="H271" s="204" t="str">
        <f>一覧!U273</f>
        <v/>
      </c>
      <c r="I271" s="95">
        <f>一覧!W273</f>
        <v>0</v>
      </c>
      <c r="J271" s="95">
        <f>一覧!AY273</f>
        <v>0</v>
      </c>
      <c r="K271" s="95">
        <f>一覧!AZ273</f>
        <v>0</v>
      </c>
      <c r="L271" s="67" t="str">
        <f>一覧!BA273&amp;一覧!BB273</f>
        <v/>
      </c>
      <c r="M271" s="95">
        <f>一覧!BD273</f>
        <v>0</v>
      </c>
      <c r="N271" s="25">
        <f>一覧!BE273</f>
        <v>0</v>
      </c>
      <c r="O271" s="95">
        <f>一覧!BH273</f>
        <v>0</v>
      </c>
      <c r="P271" s="47" t="str">
        <f>IF(COUNTIF($I$4:I271,I271)&gt;1,"重複","")</f>
        <v>重複</v>
      </c>
      <c r="T271" s="51">
        <f>IF(OR(S271=1,S271=2),一覧!BE273,)</f>
        <v>0</v>
      </c>
    </row>
    <row r="272" spans="1:20" ht="22.5" customHeight="1" x14ac:dyDescent="0.15">
      <c r="A272" s="195">
        <f>一覧!H274</f>
        <v>0</v>
      </c>
      <c r="B272" s="8">
        <f>一覧!I274</f>
        <v>0</v>
      </c>
      <c r="C272" s="37">
        <f>一覧!J274</f>
        <v>0</v>
      </c>
      <c r="D272" s="16">
        <f>一覧!L274</f>
        <v>0</v>
      </c>
      <c r="E272" s="8">
        <f>一覧!R274</f>
        <v>0</v>
      </c>
      <c r="F272" s="7">
        <f>一覧!S274</f>
        <v>0</v>
      </c>
      <c r="G272" s="7">
        <f>一覧!O274</f>
        <v>0</v>
      </c>
      <c r="H272" s="204" t="str">
        <f>一覧!U274</f>
        <v/>
      </c>
      <c r="I272" s="95">
        <f>一覧!W274</f>
        <v>0</v>
      </c>
      <c r="J272" s="95">
        <f>一覧!AY274</f>
        <v>0</v>
      </c>
      <c r="K272" s="95">
        <f>一覧!AZ274</f>
        <v>0</v>
      </c>
      <c r="L272" s="67" t="str">
        <f>一覧!BA274&amp;一覧!BB274</f>
        <v/>
      </c>
      <c r="M272" s="95">
        <f>一覧!BD274</f>
        <v>0</v>
      </c>
      <c r="N272" s="25">
        <f>一覧!BE274</f>
        <v>0</v>
      </c>
      <c r="O272" s="95">
        <f>一覧!BH274</f>
        <v>0</v>
      </c>
      <c r="P272" s="47" t="str">
        <f>IF(COUNTIF($I$4:I272,I272)&gt;1,"重複","")</f>
        <v>重複</v>
      </c>
      <c r="T272" s="51">
        <f>IF(OR(S272=1,S272=2),一覧!BE274,)</f>
        <v>0</v>
      </c>
    </row>
    <row r="273" spans="1:20" ht="22.5" customHeight="1" x14ac:dyDescent="0.15">
      <c r="A273" s="195">
        <f>一覧!H275</f>
        <v>0</v>
      </c>
      <c r="B273" s="8">
        <f>一覧!I275</f>
        <v>0</v>
      </c>
      <c r="C273" s="37">
        <f>一覧!J275</f>
        <v>0</v>
      </c>
      <c r="D273" s="16">
        <f>一覧!L275</f>
        <v>0</v>
      </c>
      <c r="E273" s="8">
        <f>一覧!R275</f>
        <v>0</v>
      </c>
      <c r="F273" s="7">
        <f>一覧!S275</f>
        <v>0</v>
      </c>
      <c r="G273" s="7">
        <f>一覧!O275</f>
        <v>0</v>
      </c>
      <c r="H273" s="204" t="str">
        <f>一覧!U275</f>
        <v/>
      </c>
      <c r="I273" s="95">
        <f>一覧!W275</f>
        <v>0</v>
      </c>
      <c r="J273" s="95">
        <f>一覧!AY275</f>
        <v>0</v>
      </c>
      <c r="K273" s="95">
        <f>一覧!AZ275</f>
        <v>0</v>
      </c>
      <c r="L273" s="67" t="str">
        <f>一覧!BA275&amp;一覧!BB275</f>
        <v/>
      </c>
      <c r="M273" s="95">
        <f>一覧!BD275</f>
        <v>0</v>
      </c>
      <c r="N273" s="25">
        <f>一覧!BE275</f>
        <v>0</v>
      </c>
      <c r="O273" s="95">
        <f>一覧!BH275</f>
        <v>0</v>
      </c>
      <c r="P273" s="47" t="str">
        <f>IF(COUNTIF($I$4:I273,I273)&gt;1,"重複","")</f>
        <v>重複</v>
      </c>
      <c r="T273" s="51">
        <f>IF(OR(S273=1,S273=2),一覧!BE275,)</f>
        <v>0</v>
      </c>
    </row>
    <row r="274" spans="1:20" ht="22.5" customHeight="1" x14ac:dyDescent="0.15">
      <c r="A274" s="195">
        <f>一覧!H276</f>
        <v>0</v>
      </c>
      <c r="B274" s="8">
        <f>一覧!I276</f>
        <v>0</v>
      </c>
      <c r="C274" s="37">
        <f>一覧!J276</f>
        <v>0</v>
      </c>
      <c r="D274" s="16">
        <f>一覧!L276</f>
        <v>0</v>
      </c>
      <c r="E274" s="8">
        <f>一覧!R276</f>
        <v>0</v>
      </c>
      <c r="F274" s="7">
        <f>一覧!S276</f>
        <v>0</v>
      </c>
      <c r="G274" s="7">
        <f>一覧!O276</f>
        <v>0</v>
      </c>
      <c r="H274" s="204" t="str">
        <f>一覧!U276</f>
        <v/>
      </c>
      <c r="I274" s="95">
        <f>一覧!W276</f>
        <v>0</v>
      </c>
      <c r="J274" s="95">
        <f>一覧!AY276</f>
        <v>0</v>
      </c>
      <c r="K274" s="95">
        <f>一覧!AZ276</f>
        <v>0</v>
      </c>
      <c r="L274" s="67" t="str">
        <f>一覧!BA276&amp;一覧!BB276</f>
        <v/>
      </c>
      <c r="M274" s="95">
        <f>一覧!BD276</f>
        <v>0</v>
      </c>
      <c r="N274" s="25">
        <f>一覧!BE276</f>
        <v>0</v>
      </c>
      <c r="O274" s="95">
        <f>一覧!BH276</f>
        <v>0</v>
      </c>
      <c r="P274" s="47" t="str">
        <f>IF(COUNTIF($I$4:I274,I274)&gt;1,"重複","")</f>
        <v>重複</v>
      </c>
      <c r="T274" s="51">
        <f>IF(OR(S274=1,S274=2),一覧!BE276,)</f>
        <v>0</v>
      </c>
    </row>
    <row r="275" spans="1:20" ht="22.5" customHeight="1" x14ac:dyDescent="0.15">
      <c r="A275" s="195">
        <f>一覧!H277</f>
        <v>0</v>
      </c>
      <c r="B275" s="8">
        <f>一覧!I277</f>
        <v>0</v>
      </c>
      <c r="C275" s="37">
        <f>一覧!J277</f>
        <v>0</v>
      </c>
      <c r="D275" s="16">
        <f>一覧!L277</f>
        <v>0</v>
      </c>
      <c r="E275" s="8">
        <f>一覧!R277</f>
        <v>0</v>
      </c>
      <c r="F275" s="7">
        <f>一覧!S277</f>
        <v>0</v>
      </c>
      <c r="G275" s="7">
        <f>一覧!O277</f>
        <v>0</v>
      </c>
      <c r="H275" s="204" t="str">
        <f>一覧!U277</f>
        <v/>
      </c>
      <c r="I275" s="95">
        <f>一覧!W277</f>
        <v>0</v>
      </c>
      <c r="J275" s="95">
        <f>一覧!AY277</f>
        <v>0</v>
      </c>
      <c r="K275" s="95">
        <f>一覧!AZ277</f>
        <v>0</v>
      </c>
      <c r="L275" s="67" t="str">
        <f>一覧!BA277&amp;一覧!BB277</f>
        <v/>
      </c>
      <c r="M275" s="95">
        <f>一覧!BD277</f>
        <v>0</v>
      </c>
      <c r="N275" s="25">
        <f>一覧!BE277</f>
        <v>0</v>
      </c>
      <c r="O275" s="95">
        <f>一覧!BH277</f>
        <v>0</v>
      </c>
      <c r="P275" s="47" t="str">
        <f>IF(COUNTIF($I$4:I275,I275)&gt;1,"重複","")</f>
        <v>重複</v>
      </c>
      <c r="T275" s="51">
        <f>IF(OR(S275=1,S275=2),一覧!BE277,)</f>
        <v>0</v>
      </c>
    </row>
    <row r="276" spans="1:20" ht="22.5" customHeight="1" x14ac:dyDescent="0.15">
      <c r="A276" s="195">
        <f>一覧!H278</f>
        <v>0</v>
      </c>
      <c r="B276" s="8">
        <f>一覧!I278</f>
        <v>0</v>
      </c>
      <c r="C276" s="37">
        <f>一覧!J278</f>
        <v>0</v>
      </c>
      <c r="D276" s="16">
        <f>一覧!L278</f>
        <v>0</v>
      </c>
      <c r="E276" s="8">
        <f>一覧!R278</f>
        <v>0</v>
      </c>
      <c r="F276" s="7">
        <f>一覧!S278</f>
        <v>0</v>
      </c>
      <c r="G276" s="7">
        <f>一覧!O278</f>
        <v>0</v>
      </c>
      <c r="H276" s="204" t="str">
        <f>一覧!U278</f>
        <v/>
      </c>
      <c r="I276" s="95">
        <f>一覧!W278</f>
        <v>0</v>
      </c>
      <c r="J276" s="95">
        <f>一覧!AY278</f>
        <v>0</v>
      </c>
      <c r="K276" s="95">
        <f>一覧!AZ278</f>
        <v>0</v>
      </c>
      <c r="L276" s="67" t="str">
        <f>一覧!BA278&amp;一覧!BB278</f>
        <v/>
      </c>
      <c r="M276" s="95">
        <f>一覧!BD278</f>
        <v>0</v>
      </c>
      <c r="N276" s="25">
        <f>一覧!BE278</f>
        <v>0</v>
      </c>
      <c r="O276" s="95">
        <f>一覧!BH278</f>
        <v>0</v>
      </c>
      <c r="P276" s="47" t="str">
        <f>IF(COUNTIF($I$4:I276,I276)&gt;1,"重複","")</f>
        <v>重複</v>
      </c>
      <c r="T276" s="51">
        <f>IF(OR(S276=1,S276=2),一覧!BE278,)</f>
        <v>0</v>
      </c>
    </row>
    <row r="277" spans="1:20" ht="22.5" customHeight="1" x14ac:dyDescent="0.15">
      <c r="A277" s="195">
        <f>一覧!H279</f>
        <v>0</v>
      </c>
      <c r="B277" s="8">
        <f>一覧!I279</f>
        <v>0</v>
      </c>
      <c r="C277" s="37">
        <f>一覧!J279</f>
        <v>0</v>
      </c>
      <c r="D277" s="16">
        <f>一覧!L279</f>
        <v>0</v>
      </c>
      <c r="E277" s="8">
        <f>一覧!R279</f>
        <v>0</v>
      </c>
      <c r="F277" s="7">
        <f>一覧!S279</f>
        <v>0</v>
      </c>
      <c r="G277" s="7">
        <f>一覧!O279</f>
        <v>0</v>
      </c>
      <c r="H277" s="204" t="str">
        <f>一覧!U279</f>
        <v/>
      </c>
      <c r="I277" s="95">
        <f>一覧!W279</f>
        <v>0</v>
      </c>
      <c r="J277" s="95">
        <f>一覧!AY279</f>
        <v>0</v>
      </c>
      <c r="K277" s="95">
        <f>一覧!AZ279</f>
        <v>0</v>
      </c>
      <c r="L277" s="67" t="str">
        <f>一覧!BA279&amp;一覧!BB279</f>
        <v/>
      </c>
      <c r="M277" s="95">
        <f>一覧!BD279</f>
        <v>0</v>
      </c>
      <c r="N277" s="25">
        <f>一覧!BE279</f>
        <v>0</v>
      </c>
      <c r="O277" s="95">
        <f>一覧!BH279</f>
        <v>0</v>
      </c>
      <c r="P277" s="47" t="str">
        <f>IF(COUNTIF($I$4:I277,I277)&gt;1,"重複","")</f>
        <v>重複</v>
      </c>
      <c r="T277" s="51">
        <f>IF(OR(S277=1,S277=2),一覧!BE279,)</f>
        <v>0</v>
      </c>
    </row>
    <row r="278" spans="1:20" ht="22.5" customHeight="1" x14ac:dyDescent="0.15">
      <c r="A278" s="195">
        <f>一覧!H280</f>
        <v>0</v>
      </c>
      <c r="B278" s="8">
        <f>一覧!I280</f>
        <v>0</v>
      </c>
      <c r="C278" s="37">
        <f>一覧!J280</f>
        <v>0</v>
      </c>
      <c r="D278" s="16">
        <f>一覧!L280</f>
        <v>0</v>
      </c>
      <c r="E278" s="8">
        <f>一覧!R280</f>
        <v>0</v>
      </c>
      <c r="F278" s="7">
        <f>一覧!S280</f>
        <v>0</v>
      </c>
      <c r="G278" s="7">
        <f>一覧!O280</f>
        <v>0</v>
      </c>
      <c r="H278" s="204" t="str">
        <f>一覧!U280</f>
        <v/>
      </c>
      <c r="I278" s="95">
        <f>一覧!W280</f>
        <v>0</v>
      </c>
      <c r="J278" s="95">
        <f>一覧!AY280</f>
        <v>0</v>
      </c>
      <c r="K278" s="95">
        <f>一覧!AZ280</f>
        <v>0</v>
      </c>
      <c r="L278" s="67" t="str">
        <f>一覧!BA280&amp;一覧!BB280</f>
        <v/>
      </c>
      <c r="M278" s="95">
        <f>一覧!BD280</f>
        <v>0</v>
      </c>
      <c r="N278" s="25">
        <f>一覧!BE280</f>
        <v>0</v>
      </c>
      <c r="O278" s="95">
        <f>一覧!BH280</f>
        <v>0</v>
      </c>
      <c r="P278" s="47" t="str">
        <f>IF(COUNTIF($I$4:I278,I278)&gt;1,"重複","")</f>
        <v>重複</v>
      </c>
      <c r="T278" s="51">
        <f>IF(OR(S278=1,S278=2),一覧!BE280,)</f>
        <v>0</v>
      </c>
    </row>
    <row r="279" spans="1:20" ht="22.5" customHeight="1" x14ac:dyDescent="0.15">
      <c r="A279" s="195">
        <f>一覧!H281</f>
        <v>0</v>
      </c>
      <c r="B279" s="8">
        <f>一覧!I281</f>
        <v>0</v>
      </c>
      <c r="C279" s="37">
        <f>一覧!J281</f>
        <v>0</v>
      </c>
      <c r="D279" s="16">
        <f>一覧!L281</f>
        <v>0</v>
      </c>
      <c r="E279" s="8">
        <f>一覧!R281</f>
        <v>0</v>
      </c>
      <c r="F279" s="7">
        <f>一覧!S281</f>
        <v>0</v>
      </c>
      <c r="G279" s="7">
        <f>一覧!O281</f>
        <v>0</v>
      </c>
      <c r="H279" s="204" t="str">
        <f>一覧!U281</f>
        <v/>
      </c>
      <c r="I279" s="95">
        <f>一覧!W281</f>
        <v>0</v>
      </c>
      <c r="J279" s="95">
        <f>一覧!AY281</f>
        <v>0</v>
      </c>
      <c r="K279" s="95">
        <f>一覧!AZ281</f>
        <v>0</v>
      </c>
      <c r="L279" s="67" t="str">
        <f>一覧!BA281&amp;一覧!BB281</f>
        <v/>
      </c>
      <c r="M279" s="95">
        <f>一覧!BD281</f>
        <v>0</v>
      </c>
      <c r="N279" s="25">
        <f>一覧!BE281</f>
        <v>0</v>
      </c>
      <c r="O279" s="95">
        <f>一覧!BH281</f>
        <v>0</v>
      </c>
      <c r="P279" s="47" t="str">
        <f>IF(COUNTIF($I$4:I279,I279)&gt;1,"重複","")</f>
        <v>重複</v>
      </c>
      <c r="T279" s="51">
        <f>IF(OR(S279=1,S279=2),一覧!BE281,)</f>
        <v>0</v>
      </c>
    </row>
    <row r="280" spans="1:20" ht="22.5" customHeight="1" x14ac:dyDescent="0.15">
      <c r="A280" s="195">
        <f>一覧!H282</f>
        <v>0</v>
      </c>
      <c r="B280" s="8">
        <f>一覧!I282</f>
        <v>0</v>
      </c>
      <c r="C280" s="37">
        <f>一覧!J282</f>
        <v>0</v>
      </c>
      <c r="D280" s="16">
        <f>一覧!L282</f>
        <v>0</v>
      </c>
      <c r="E280" s="8">
        <f>一覧!R282</f>
        <v>0</v>
      </c>
      <c r="F280" s="7">
        <f>一覧!S282</f>
        <v>0</v>
      </c>
      <c r="G280" s="7">
        <f>一覧!O282</f>
        <v>0</v>
      </c>
      <c r="H280" s="204" t="str">
        <f>一覧!U282</f>
        <v/>
      </c>
      <c r="I280" s="95">
        <f>一覧!W282</f>
        <v>0</v>
      </c>
      <c r="J280" s="95">
        <f>一覧!AY282</f>
        <v>0</v>
      </c>
      <c r="K280" s="95">
        <f>一覧!AZ282</f>
        <v>0</v>
      </c>
      <c r="L280" s="67" t="str">
        <f>一覧!BA282&amp;一覧!BB282</f>
        <v/>
      </c>
      <c r="M280" s="95">
        <f>一覧!BD282</f>
        <v>0</v>
      </c>
      <c r="N280" s="25">
        <f>一覧!BE282</f>
        <v>0</v>
      </c>
      <c r="O280" s="95">
        <f>一覧!BH282</f>
        <v>0</v>
      </c>
      <c r="P280" s="47" t="str">
        <f>IF(COUNTIF($I$4:I280,I280)&gt;1,"重複","")</f>
        <v>重複</v>
      </c>
      <c r="T280" s="51">
        <f>IF(OR(S280=1,S280=2),一覧!BE282,)</f>
        <v>0</v>
      </c>
    </row>
    <row r="281" spans="1:20" ht="22.5" customHeight="1" x14ac:dyDescent="0.15">
      <c r="A281" s="195">
        <f>一覧!H283</f>
        <v>0</v>
      </c>
      <c r="B281" s="8">
        <f>一覧!I283</f>
        <v>0</v>
      </c>
      <c r="C281" s="37">
        <f>一覧!J283</f>
        <v>0</v>
      </c>
      <c r="D281" s="16">
        <f>一覧!L283</f>
        <v>0</v>
      </c>
      <c r="E281" s="8">
        <f>一覧!R283</f>
        <v>0</v>
      </c>
      <c r="F281" s="7">
        <f>一覧!S283</f>
        <v>0</v>
      </c>
      <c r="G281" s="7">
        <f>一覧!O283</f>
        <v>0</v>
      </c>
      <c r="H281" s="204" t="str">
        <f>一覧!U283</f>
        <v/>
      </c>
      <c r="I281" s="95">
        <f>一覧!W283</f>
        <v>0</v>
      </c>
      <c r="J281" s="95">
        <f>一覧!AY283</f>
        <v>0</v>
      </c>
      <c r="K281" s="95">
        <f>一覧!AZ283</f>
        <v>0</v>
      </c>
      <c r="L281" s="67" t="str">
        <f>一覧!BA283&amp;一覧!BB283</f>
        <v/>
      </c>
      <c r="M281" s="95">
        <f>一覧!BD283</f>
        <v>0</v>
      </c>
      <c r="N281" s="25">
        <f>一覧!BE283</f>
        <v>0</v>
      </c>
      <c r="O281" s="95">
        <f>一覧!BH283</f>
        <v>0</v>
      </c>
      <c r="P281" s="47" t="str">
        <f>IF(COUNTIF($I$4:I281,I281)&gt;1,"重複","")</f>
        <v>重複</v>
      </c>
      <c r="T281" s="51">
        <f>IF(OR(S281=1,S281=2),一覧!BE283,)</f>
        <v>0</v>
      </c>
    </row>
    <row r="282" spans="1:20" ht="22.5" customHeight="1" x14ac:dyDescent="0.15">
      <c r="A282" s="195">
        <f>一覧!H284</f>
        <v>0</v>
      </c>
      <c r="B282" s="8">
        <f>一覧!I284</f>
        <v>0</v>
      </c>
      <c r="C282" s="37">
        <f>一覧!J284</f>
        <v>0</v>
      </c>
      <c r="D282" s="16">
        <f>一覧!L284</f>
        <v>0</v>
      </c>
      <c r="E282" s="8">
        <f>一覧!R284</f>
        <v>0</v>
      </c>
      <c r="F282" s="7">
        <f>一覧!S284</f>
        <v>0</v>
      </c>
      <c r="G282" s="7">
        <f>一覧!O284</f>
        <v>0</v>
      </c>
      <c r="H282" s="204" t="str">
        <f>一覧!U284</f>
        <v/>
      </c>
      <c r="I282" s="95">
        <f>一覧!W284</f>
        <v>0</v>
      </c>
      <c r="J282" s="95">
        <f>一覧!AY284</f>
        <v>0</v>
      </c>
      <c r="K282" s="95">
        <f>一覧!AZ284</f>
        <v>0</v>
      </c>
      <c r="L282" s="67" t="str">
        <f>一覧!BA284&amp;一覧!BB284</f>
        <v/>
      </c>
      <c r="M282" s="95">
        <f>一覧!BD284</f>
        <v>0</v>
      </c>
      <c r="N282" s="25">
        <f>一覧!BE284</f>
        <v>0</v>
      </c>
      <c r="O282" s="95">
        <f>一覧!BH284</f>
        <v>0</v>
      </c>
      <c r="P282" s="47" t="str">
        <f>IF(COUNTIF($I$4:I282,I282)&gt;1,"重複","")</f>
        <v>重複</v>
      </c>
      <c r="T282" s="51">
        <f>IF(OR(S282=1,S282=2),一覧!BE284,)</f>
        <v>0</v>
      </c>
    </row>
    <row r="283" spans="1:20" ht="22.5" customHeight="1" x14ac:dyDescent="0.15">
      <c r="A283" s="195">
        <f>一覧!H285</f>
        <v>0</v>
      </c>
      <c r="B283" s="8">
        <f>一覧!I285</f>
        <v>0</v>
      </c>
      <c r="C283" s="37">
        <f>一覧!J285</f>
        <v>0</v>
      </c>
      <c r="D283" s="16">
        <f>一覧!L285</f>
        <v>0</v>
      </c>
      <c r="E283" s="8">
        <f>一覧!R285</f>
        <v>0</v>
      </c>
      <c r="F283" s="7">
        <f>一覧!S285</f>
        <v>0</v>
      </c>
      <c r="G283" s="7">
        <f>一覧!O285</f>
        <v>0</v>
      </c>
      <c r="H283" s="204" t="str">
        <f>一覧!U285</f>
        <v/>
      </c>
      <c r="I283" s="95">
        <f>一覧!W285</f>
        <v>0</v>
      </c>
      <c r="J283" s="95">
        <f>一覧!AY285</f>
        <v>0</v>
      </c>
      <c r="K283" s="95">
        <f>一覧!AZ285</f>
        <v>0</v>
      </c>
      <c r="L283" s="67" t="str">
        <f>一覧!BA285&amp;一覧!BB285</f>
        <v/>
      </c>
      <c r="M283" s="95">
        <f>一覧!BD285</f>
        <v>0</v>
      </c>
      <c r="N283" s="25">
        <f>一覧!BE285</f>
        <v>0</v>
      </c>
      <c r="O283" s="95">
        <f>一覧!BH285</f>
        <v>0</v>
      </c>
      <c r="P283" s="47" t="str">
        <f>IF(COUNTIF($I$4:I283,I283)&gt;1,"重複","")</f>
        <v>重複</v>
      </c>
      <c r="T283" s="51">
        <f>IF(OR(S283=1,S283=2),一覧!BE285,)</f>
        <v>0</v>
      </c>
    </row>
    <row r="284" spans="1:20" ht="22.5" customHeight="1" x14ac:dyDescent="0.15">
      <c r="A284" s="195">
        <f>一覧!H286</f>
        <v>0</v>
      </c>
      <c r="B284" s="8">
        <f>一覧!I286</f>
        <v>0</v>
      </c>
      <c r="C284" s="37">
        <f>一覧!J286</f>
        <v>0</v>
      </c>
      <c r="D284" s="16">
        <f>一覧!L286</f>
        <v>0</v>
      </c>
      <c r="E284" s="8">
        <f>一覧!R286</f>
        <v>0</v>
      </c>
      <c r="F284" s="7">
        <f>一覧!S286</f>
        <v>0</v>
      </c>
      <c r="G284" s="7">
        <f>一覧!O286</f>
        <v>0</v>
      </c>
      <c r="H284" s="204" t="str">
        <f>一覧!U286</f>
        <v/>
      </c>
      <c r="I284" s="95">
        <f>一覧!W286</f>
        <v>0</v>
      </c>
      <c r="J284" s="95">
        <f>一覧!AY286</f>
        <v>0</v>
      </c>
      <c r="K284" s="95">
        <f>一覧!AZ286</f>
        <v>0</v>
      </c>
      <c r="L284" s="67" t="str">
        <f>一覧!BA286&amp;一覧!BB286</f>
        <v/>
      </c>
      <c r="M284" s="95">
        <f>一覧!BD286</f>
        <v>0</v>
      </c>
      <c r="N284" s="25">
        <f>一覧!BE286</f>
        <v>0</v>
      </c>
      <c r="O284" s="95">
        <f>一覧!BH286</f>
        <v>0</v>
      </c>
      <c r="P284" s="47" t="str">
        <f>IF(COUNTIF($I$4:I284,I284)&gt;1,"重複","")</f>
        <v>重複</v>
      </c>
      <c r="T284" s="51">
        <f>IF(OR(S284=1,S284=2),一覧!BE286,)</f>
        <v>0</v>
      </c>
    </row>
    <row r="285" spans="1:20" ht="22.5" customHeight="1" x14ac:dyDescent="0.15">
      <c r="A285" s="195">
        <f>一覧!H287</f>
        <v>0</v>
      </c>
      <c r="B285" s="8">
        <f>一覧!I287</f>
        <v>0</v>
      </c>
      <c r="C285" s="37">
        <f>一覧!J287</f>
        <v>0</v>
      </c>
      <c r="D285" s="16">
        <f>一覧!L287</f>
        <v>0</v>
      </c>
      <c r="E285" s="8">
        <f>一覧!R287</f>
        <v>0</v>
      </c>
      <c r="F285" s="7">
        <f>一覧!S287</f>
        <v>0</v>
      </c>
      <c r="G285" s="7">
        <f>一覧!O287</f>
        <v>0</v>
      </c>
      <c r="H285" s="204" t="str">
        <f>一覧!U287</f>
        <v/>
      </c>
      <c r="I285" s="95">
        <f>一覧!W287</f>
        <v>0</v>
      </c>
      <c r="J285" s="95">
        <f>一覧!AY287</f>
        <v>0</v>
      </c>
      <c r="K285" s="95">
        <f>一覧!AZ287</f>
        <v>0</v>
      </c>
      <c r="L285" s="67" t="str">
        <f>一覧!BA287&amp;一覧!BB287</f>
        <v/>
      </c>
      <c r="M285" s="95">
        <f>一覧!BD287</f>
        <v>0</v>
      </c>
      <c r="N285" s="25">
        <f>一覧!BE287</f>
        <v>0</v>
      </c>
      <c r="O285" s="95">
        <f>一覧!BH287</f>
        <v>0</v>
      </c>
      <c r="P285" s="47" t="str">
        <f>IF(COUNTIF($I$4:I285,I285)&gt;1,"重複","")</f>
        <v>重複</v>
      </c>
      <c r="T285" s="51">
        <f>IF(OR(S285=1,S285=2),一覧!BE287,)</f>
        <v>0</v>
      </c>
    </row>
    <row r="286" spans="1:20" ht="22.5" customHeight="1" x14ac:dyDescent="0.15">
      <c r="A286" s="195">
        <f>一覧!H288</f>
        <v>0</v>
      </c>
      <c r="B286" s="8">
        <f>一覧!I288</f>
        <v>0</v>
      </c>
      <c r="C286" s="37">
        <f>一覧!J288</f>
        <v>0</v>
      </c>
      <c r="D286" s="16">
        <f>一覧!L288</f>
        <v>0</v>
      </c>
      <c r="E286" s="8">
        <f>一覧!R288</f>
        <v>0</v>
      </c>
      <c r="F286" s="7">
        <f>一覧!S288</f>
        <v>0</v>
      </c>
      <c r="G286" s="7">
        <f>一覧!O288</f>
        <v>0</v>
      </c>
      <c r="H286" s="204" t="str">
        <f>一覧!U288</f>
        <v/>
      </c>
      <c r="I286" s="95">
        <f>一覧!W288</f>
        <v>0</v>
      </c>
      <c r="J286" s="95">
        <f>一覧!AY288</f>
        <v>0</v>
      </c>
      <c r="K286" s="95">
        <f>一覧!AZ288</f>
        <v>0</v>
      </c>
      <c r="L286" s="67" t="str">
        <f>一覧!BA288&amp;一覧!BB288</f>
        <v/>
      </c>
      <c r="M286" s="95">
        <f>一覧!BD288</f>
        <v>0</v>
      </c>
      <c r="N286" s="25">
        <f>一覧!BE288</f>
        <v>0</v>
      </c>
      <c r="O286" s="95">
        <f>一覧!BH288</f>
        <v>0</v>
      </c>
      <c r="P286" s="47" t="str">
        <f>IF(COUNTIF($I$4:I286,I286)&gt;1,"重複","")</f>
        <v>重複</v>
      </c>
      <c r="T286" s="51">
        <f>IF(OR(S286=1,S286=2),一覧!BE288,)</f>
        <v>0</v>
      </c>
    </row>
    <row r="287" spans="1:20" ht="22.5" customHeight="1" x14ac:dyDescent="0.15">
      <c r="A287" s="195">
        <f>一覧!H289</f>
        <v>0</v>
      </c>
      <c r="B287" s="8">
        <f>一覧!I289</f>
        <v>0</v>
      </c>
      <c r="C287" s="37">
        <f>一覧!J289</f>
        <v>0</v>
      </c>
      <c r="D287" s="16">
        <f>一覧!L289</f>
        <v>0</v>
      </c>
      <c r="E287" s="8">
        <f>一覧!R289</f>
        <v>0</v>
      </c>
      <c r="F287" s="7">
        <f>一覧!S289</f>
        <v>0</v>
      </c>
      <c r="G287" s="7">
        <f>一覧!O289</f>
        <v>0</v>
      </c>
      <c r="H287" s="204" t="str">
        <f>一覧!U289</f>
        <v/>
      </c>
      <c r="I287" s="95">
        <f>一覧!W289</f>
        <v>0</v>
      </c>
      <c r="J287" s="95">
        <f>一覧!AY289</f>
        <v>0</v>
      </c>
      <c r="K287" s="95">
        <f>一覧!AZ289</f>
        <v>0</v>
      </c>
      <c r="L287" s="67" t="str">
        <f>一覧!BA289&amp;一覧!BB289</f>
        <v/>
      </c>
      <c r="M287" s="95">
        <f>一覧!BD289</f>
        <v>0</v>
      </c>
      <c r="N287" s="25">
        <f>一覧!BE289</f>
        <v>0</v>
      </c>
      <c r="O287" s="95">
        <f>一覧!BH289</f>
        <v>0</v>
      </c>
      <c r="P287" s="47" t="str">
        <f>IF(COUNTIF($I$4:I287,I287)&gt;1,"重複","")</f>
        <v>重複</v>
      </c>
      <c r="T287" s="51">
        <f>IF(OR(S287=1,S287=2),一覧!BE289,)</f>
        <v>0</v>
      </c>
    </row>
    <row r="288" spans="1:20" ht="22.5" customHeight="1" x14ac:dyDescent="0.15">
      <c r="A288" s="195">
        <f>一覧!H290</f>
        <v>0</v>
      </c>
      <c r="B288" s="8">
        <f>一覧!I290</f>
        <v>0</v>
      </c>
      <c r="C288" s="37">
        <f>一覧!J290</f>
        <v>0</v>
      </c>
      <c r="D288" s="16">
        <f>一覧!L290</f>
        <v>0</v>
      </c>
      <c r="E288" s="8">
        <f>一覧!R290</f>
        <v>0</v>
      </c>
      <c r="F288" s="7">
        <f>一覧!S290</f>
        <v>0</v>
      </c>
      <c r="G288" s="7">
        <f>一覧!O290</f>
        <v>0</v>
      </c>
      <c r="H288" s="204" t="str">
        <f>一覧!U290</f>
        <v/>
      </c>
      <c r="I288" s="95">
        <f>一覧!W290</f>
        <v>0</v>
      </c>
      <c r="J288" s="95">
        <f>一覧!AY290</f>
        <v>0</v>
      </c>
      <c r="K288" s="95">
        <f>一覧!AZ290</f>
        <v>0</v>
      </c>
      <c r="L288" s="67" t="str">
        <f>一覧!BA290&amp;一覧!BB290</f>
        <v/>
      </c>
      <c r="M288" s="95">
        <f>一覧!BD290</f>
        <v>0</v>
      </c>
      <c r="N288" s="25">
        <f>一覧!BE290</f>
        <v>0</v>
      </c>
      <c r="O288" s="95">
        <f>一覧!BH290</f>
        <v>0</v>
      </c>
      <c r="P288" s="47" t="str">
        <f>IF(COUNTIF($I$4:I288,I288)&gt;1,"重複","")</f>
        <v>重複</v>
      </c>
      <c r="T288" s="51">
        <f>IF(OR(S288=1,S288=2),一覧!BE290,)</f>
        <v>0</v>
      </c>
    </row>
    <row r="289" spans="1:20" ht="22.5" customHeight="1" x14ac:dyDescent="0.15">
      <c r="A289" s="195">
        <f>一覧!H291</f>
        <v>0</v>
      </c>
      <c r="B289" s="8">
        <f>一覧!I291</f>
        <v>0</v>
      </c>
      <c r="C289" s="37">
        <f>一覧!J291</f>
        <v>0</v>
      </c>
      <c r="D289" s="16">
        <f>一覧!L291</f>
        <v>0</v>
      </c>
      <c r="E289" s="8">
        <f>一覧!R291</f>
        <v>0</v>
      </c>
      <c r="F289" s="7">
        <f>一覧!S291</f>
        <v>0</v>
      </c>
      <c r="G289" s="7">
        <f>一覧!O291</f>
        <v>0</v>
      </c>
      <c r="H289" s="204" t="str">
        <f>一覧!U291</f>
        <v/>
      </c>
      <c r="I289" s="95">
        <f>一覧!W291</f>
        <v>0</v>
      </c>
      <c r="J289" s="95">
        <f>一覧!AY291</f>
        <v>0</v>
      </c>
      <c r="K289" s="95">
        <f>一覧!AZ291</f>
        <v>0</v>
      </c>
      <c r="L289" s="67" t="str">
        <f>一覧!BA291&amp;一覧!BB291</f>
        <v/>
      </c>
      <c r="M289" s="95">
        <f>一覧!BD291</f>
        <v>0</v>
      </c>
      <c r="N289" s="25">
        <f>一覧!BE291</f>
        <v>0</v>
      </c>
      <c r="O289" s="95">
        <f>一覧!BH291</f>
        <v>0</v>
      </c>
      <c r="P289" s="47" t="str">
        <f>IF(COUNTIF($I$4:I289,I289)&gt;1,"重複","")</f>
        <v>重複</v>
      </c>
      <c r="T289" s="51">
        <f>IF(OR(S289=1,S289=2),一覧!BE291,)</f>
        <v>0</v>
      </c>
    </row>
    <row r="290" spans="1:20" ht="22.5" customHeight="1" x14ac:dyDescent="0.15">
      <c r="A290" s="195">
        <f>一覧!H292</f>
        <v>0</v>
      </c>
      <c r="B290" s="8">
        <f>一覧!I292</f>
        <v>0</v>
      </c>
      <c r="C290" s="37">
        <f>一覧!J292</f>
        <v>0</v>
      </c>
      <c r="D290" s="16">
        <f>一覧!L292</f>
        <v>0</v>
      </c>
      <c r="E290" s="8">
        <f>一覧!R292</f>
        <v>0</v>
      </c>
      <c r="F290" s="7">
        <f>一覧!S292</f>
        <v>0</v>
      </c>
      <c r="G290" s="7">
        <f>一覧!O292</f>
        <v>0</v>
      </c>
      <c r="H290" s="204" t="str">
        <f>一覧!U292</f>
        <v/>
      </c>
      <c r="I290" s="95">
        <f>一覧!W292</f>
        <v>0</v>
      </c>
      <c r="J290" s="95">
        <f>一覧!AY292</f>
        <v>0</v>
      </c>
      <c r="K290" s="95">
        <f>一覧!AZ292</f>
        <v>0</v>
      </c>
      <c r="L290" s="67" t="str">
        <f>一覧!BA292&amp;一覧!BB292</f>
        <v/>
      </c>
      <c r="M290" s="95">
        <f>一覧!BD292</f>
        <v>0</v>
      </c>
      <c r="N290" s="25">
        <f>一覧!BE292</f>
        <v>0</v>
      </c>
      <c r="O290" s="95">
        <f>一覧!BH292</f>
        <v>0</v>
      </c>
      <c r="P290" s="47" t="str">
        <f>IF(COUNTIF($I$4:I290,I290)&gt;1,"重複","")</f>
        <v>重複</v>
      </c>
      <c r="T290" s="51">
        <f>IF(OR(S290=1,S290=2),一覧!BE292,)</f>
        <v>0</v>
      </c>
    </row>
    <row r="291" spans="1:20" ht="22.5" customHeight="1" x14ac:dyDescent="0.15">
      <c r="A291" s="195">
        <f>一覧!H293</f>
        <v>0</v>
      </c>
      <c r="B291" s="8">
        <f>一覧!I293</f>
        <v>0</v>
      </c>
      <c r="C291" s="37">
        <f>一覧!J293</f>
        <v>0</v>
      </c>
      <c r="D291" s="16">
        <f>一覧!L293</f>
        <v>0</v>
      </c>
      <c r="E291" s="8">
        <f>一覧!R293</f>
        <v>0</v>
      </c>
      <c r="F291" s="7">
        <f>一覧!S293</f>
        <v>0</v>
      </c>
      <c r="G291" s="7">
        <f>一覧!O293</f>
        <v>0</v>
      </c>
      <c r="H291" s="204" t="str">
        <f>一覧!U293</f>
        <v/>
      </c>
      <c r="I291" s="95">
        <f>一覧!W293</f>
        <v>0</v>
      </c>
      <c r="J291" s="95">
        <f>一覧!AY293</f>
        <v>0</v>
      </c>
      <c r="K291" s="95">
        <f>一覧!AZ293</f>
        <v>0</v>
      </c>
      <c r="L291" s="67" t="str">
        <f>一覧!BA293&amp;一覧!BB293</f>
        <v/>
      </c>
      <c r="M291" s="95">
        <f>一覧!BD293</f>
        <v>0</v>
      </c>
      <c r="N291" s="25">
        <f>一覧!BE293</f>
        <v>0</v>
      </c>
      <c r="O291" s="95">
        <f>一覧!BH293</f>
        <v>0</v>
      </c>
      <c r="P291" s="47" t="str">
        <f>IF(COUNTIF($I$4:I291,I291)&gt;1,"重複","")</f>
        <v>重複</v>
      </c>
      <c r="T291" s="51">
        <f>IF(OR(S291=1,S291=2),一覧!BE293,)</f>
        <v>0</v>
      </c>
    </row>
    <row r="292" spans="1:20" ht="22.5" customHeight="1" x14ac:dyDescent="0.15">
      <c r="A292" s="195">
        <f>一覧!H294</f>
        <v>0</v>
      </c>
      <c r="B292" s="8">
        <f>一覧!I294</f>
        <v>0</v>
      </c>
      <c r="C292" s="37">
        <f>一覧!J294</f>
        <v>0</v>
      </c>
      <c r="D292" s="16">
        <f>一覧!L294</f>
        <v>0</v>
      </c>
      <c r="E292" s="8">
        <f>一覧!R294</f>
        <v>0</v>
      </c>
      <c r="F292" s="7">
        <f>一覧!S294</f>
        <v>0</v>
      </c>
      <c r="G292" s="7">
        <f>一覧!O294</f>
        <v>0</v>
      </c>
      <c r="H292" s="204" t="str">
        <f>一覧!U294</f>
        <v/>
      </c>
      <c r="I292" s="95">
        <f>一覧!W294</f>
        <v>0</v>
      </c>
      <c r="J292" s="95">
        <f>一覧!AY294</f>
        <v>0</v>
      </c>
      <c r="K292" s="95">
        <f>一覧!AZ294</f>
        <v>0</v>
      </c>
      <c r="L292" s="67" t="str">
        <f>一覧!BA294&amp;一覧!BB294</f>
        <v/>
      </c>
      <c r="M292" s="95">
        <f>一覧!BD294</f>
        <v>0</v>
      </c>
      <c r="N292" s="25">
        <f>一覧!BE294</f>
        <v>0</v>
      </c>
      <c r="O292" s="95">
        <f>一覧!BH294</f>
        <v>0</v>
      </c>
      <c r="P292" s="47" t="str">
        <f>IF(COUNTIF($I$4:I292,I292)&gt;1,"重複","")</f>
        <v>重複</v>
      </c>
      <c r="T292" s="51">
        <f>IF(OR(S292=1,S292=2),一覧!BE294,)</f>
        <v>0</v>
      </c>
    </row>
    <row r="293" spans="1:20" ht="22.5" customHeight="1" x14ac:dyDescent="0.15">
      <c r="A293" s="195">
        <f>一覧!H295</f>
        <v>0</v>
      </c>
      <c r="B293" s="8">
        <f>一覧!I295</f>
        <v>0</v>
      </c>
      <c r="C293" s="37">
        <f>一覧!J295</f>
        <v>0</v>
      </c>
      <c r="D293" s="16">
        <f>一覧!L295</f>
        <v>0</v>
      </c>
      <c r="E293" s="8">
        <f>一覧!R295</f>
        <v>0</v>
      </c>
      <c r="F293" s="7">
        <f>一覧!S295</f>
        <v>0</v>
      </c>
      <c r="G293" s="7">
        <f>一覧!O295</f>
        <v>0</v>
      </c>
      <c r="H293" s="204" t="str">
        <f>一覧!U295</f>
        <v/>
      </c>
      <c r="I293" s="95">
        <f>一覧!W295</f>
        <v>0</v>
      </c>
      <c r="J293" s="95">
        <f>一覧!AY295</f>
        <v>0</v>
      </c>
      <c r="K293" s="95">
        <f>一覧!AZ295</f>
        <v>0</v>
      </c>
      <c r="L293" s="67" t="str">
        <f>一覧!BA295&amp;一覧!BB295</f>
        <v/>
      </c>
      <c r="M293" s="95">
        <f>一覧!BD295</f>
        <v>0</v>
      </c>
      <c r="N293" s="25">
        <f>一覧!BE295</f>
        <v>0</v>
      </c>
      <c r="O293" s="95">
        <f>一覧!BH295</f>
        <v>0</v>
      </c>
      <c r="P293" s="47" t="str">
        <f>IF(COUNTIF($I$4:I293,I293)&gt;1,"重複","")</f>
        <v>重複</v>
      </c>
      <c r="T293" s="51">
        <f>IF(OR(S293=1,S293=2),一覧!BE295,)</f>
        <v>0</v>
      </c>
    </row>
    <row r="294" spans="1:20" ht="22.5" customHeight="1" x14ac:dyDescent="0.15">
      <c r="A294" s="195">
        <f>一覧!H296</f>
        <v>0</v>
      </c>
      <c r="B294" s="8">
        <f>一覧!I296</f>
        <v>0</v>
      </c>
      <c r="C294" s="37">
        <f>一覧!J296</f>
        <v>0</v>
      </c>
      <c r="D294" s="16">
        <f>一覧!L296</f>
        <v>0</v>
      </c>
      <c r="E294" s="8">
        <f>一覧!R296</f>
        <v>0</v>
      </c>
      <c r="F294" s="7">
        <f>一覧!S296</f>
        <v>0</v>
      </c>
      <c r="G294" s="7">
        <f>一覧!O296</f>
        <v>0</v>
      </c>
      <c r="H294" s="204" t="str">
        <f>一覧!U296</f>
        <v/>
      </c>
      <c r="I294" s="95">
        <f>一覧!W296</f>
        <v>0</v>
      </c>
      <c r="J294" s="95">
        <f>一覧!AY296</f>
        <v>0</v>
      </c>
      <c r="K294" s="95">
        <f>一覧!AZ296</f>
        <v>0</v>
      </c>
      <c r="L294" s="67" t="str">
        <f>一覧!BA296&amp;一覧!BB296</f>
        <v/>
      </c>
      <c r="M294" s="95">
        <f>一覧!BD296</f>
        <v>0</v>
      </c>
      <c r="N294" s="25">
        <f>一覧!BE296</f>
        <v>0</v>
      </c>
      <c r="O294" s="95">
        <f>一覧!BH296</f>
        <v>0</v>
      </c>
      <c r="P294" s="47" t="str">
        <f>IF(COUNTIF($I$4:I294,I294)&gt;1,"重複","")</f>
        <v>重複</v>
      </c>
      <c r="T294" s="51">
        <f>IF(OR(S294=1,S294=2),一覧!BE296,)</f>
        <v>0</v>
      </c>
    </row>
    <row r="295" spans="1:20" ht="22.5" customHeight="1" x14ac:dyDescent="0.15">
      <c r="A295" s="195">
        <f>一覧!H297</f>
        <v>0</v>
      </c>
      <c r="B295" s="8">
        <f>一覧!I297</f>
        <v>0</v>
      </c>
      <c r="C295" s="37">
        <f>一覧!J297</f>
        <v>0</v>
      </c>
      <c r="D295" s="16">
        <f>一覧!L297</f>
        <v>0</v>
      </c>
      <c r="E295" s="8">
        <f>一覧!R297</f>
        <v>0</v>
      </c>
      <c r="F295" s="7">
        <f>一覧!S297</f>
        <v>0</v>
      </c>
      <c r="G295" s="7">
        <f>一覧!O297</f>
        <v>0</v>
      </c>
      <c r="H295" s="204" t="str">
        <f>一覧!U297</f>
        <v/>
      </c>
      <c r="I295" s="95">
        <f>一覧!W297</f>
        <v>0</v>
      </c>
      <c r="J295" s="95">
        <f>一覧!AY297</f>
        <v>0</v>
      </c>
      <c r="K295" s="95">
        <f>一覧!AZ297</f>
        <v>0</v>
      </c>
      <c r="L295" s="67" t="str">
        <f>一覧!BA297&amp;一覧!BB297</f>
        <v/>
      </c>
      <c r="M295" s="95">
        <f>一覧!BD297</f>
        <v>0</v>
      </c>
      <c r="N295" s="25">
        <f>一覧!BE297</f>
        <v>0</v>
      </c>
      <c r="O295" s="95">
        <f>一覧!BH297</f>
        <v>0</v>
      </c>
      <c r="P295" s="47" t="str">
        <f>IF(COUNTIF($I$4:I295,I295)&gt;1,"重複","")</f>
        <v>重複</v>
      </c>
      <c r="T295" s="51">
        <f>IF(OR(S295=1,S295=2),一覧!BE297,)</f>
        <v>0</v>
      </c>
    </row>
    <row r="296" spans="1:20" ht="22.5" customHeight="1" x14ac:dyDescent="0.15">
      <c r="A296" s="195">
        <f>一覧!H298</f>
        <v>0</v>
      </c>
      <c r="B296" s="8">
        <f>一覧!I298</f>
        <v>0</v>
      </c>
      <c r="C296" s="37">
        <f>一覧!J298</f>
        <v>0</v>
      </c>
      <c r="D296" s="16">
        <f>一覧!L298</f>
        <v>0</v>
      </c>
      <c r="E296" s="8">
        <f>一覧!R298</f>
        <v>0</v>
      </c>
      <c r="F296" s="7">
        <f>一覧!S298</f>
        <v>0</v>
      </c>
      <c r="G296" s="7">
        <f>一覧!O298</f>
        <v>0</v>
      </c>
      <c r="H296" s="204" t="str">
        <f>一覧!U298</f>
        <v/>
      </c>
      <c r="I296" s="95">
        <f>一覧!W298</f>
        <v>0</v>
      </c>
      <c r="J296" s="95">
        <f>一覧!AY298</f>
        <v>0</v>
      </c>
      <c r="K296" s="95">
        <f>一覧!AZ298</f>
        <v>0</v>
      </c>
      <c r="L296" s="67" t="str">
        <f>一覧!BA298&amp;一覧!BB298</f>
        <v/>
      </c>
      <c r="M296" s="95">
        <f>一覧!BD298</f>
        <v>0</v>
      </c>
      <c r="N296" s="25">
        <f>一覧!BE298</f>
        <v>0</v>
      </c>
      <c r="O296" s="95">
        <f>一覧!BH298</f>
        <v>0</v>
      </c>
      <c r="P296" s="47" t="str">
        <f>IF(COUNTIF($I$4:I296,I296)&gt;1,"重複","")</f>
        <v>重複</v>
      </c>
      <c r="T296" s="51">
        <f>IF(OR(S296=1,S296=2),一覧!BE298,)</f>
        <v>0</v>
      </c>
    </row>
    <row r="297" spans="1:20" ht="22.5" customHeight="1" x14ac:dyDescent="0.15">
      <c r="A297" s="195">
        <f>一覧!H299</f>
        <v>0</v>
      </c>
      <c r="B297" s="8">
        <f>一覧!I299</f>
        <v>0</v>
      </c>
      <c r="C297" s="37">
        <f>一覧!J299</f>
        <v>0</v>
      </c>
      <c r="D297" s="16">
        <f>一覧!L299</f>
        <v>0</v>
      </c>
      <c r="E297" s="8">
        <f>一覧!R299</f>
        <v>0</v>
      </c>
      <c r="F297" s="7">
        <f>一覧!S299</f>
        <v>0</v>
      </c>
      <c r="G297" s="7">
        <f>一覧!O299</f>
        <v>0</v>
      </c>
      <c r="H297" s="204" t="str">
        <f>一覧!U299</f>
        <v/>
      </c>
      <c r="I297" s="95">
        <f>一覧!W299</f>
        <v>0</v>
      </c>
      <c r="J297" s="95">
        <f>一覧!AY299</f>
        <v>0</v>
      </c>
      <c r="K297" s="95">
        <f>一覧!AZ299</f>
        <v>0</v>
      </c>
      <c r="L297" s="67" t="str">
        <f>一覧!BA299&amp;一覧!BB299</f>
        <v/>
      </c>
      <c r="M297" s="95">
        <f>一覧!BD299</f>
        <v>0</v>
      </c>
      <c r="N297" s="25">
        <f>一覧!BE299</f>
        <v>0</v>
      </c>
      <c r="O297" s="95">
        <f>一覧!BH299</f>
        <v>0</v>
      </c>
      <c r="P297" s="47" t="str">
        <f>IF(COUNTIF($I$4:I297,I297)&gt;1,"重複","")</f>
        <v>重複</v>
      </c>
      <c r="T297" s="51">
        <f>IF(OR(S297=1,S297=2),一覧!BE299,)</f>
        <v>0</v>
      </c>
    </row>
    <row r="298" spans="1:20" ht="22.5" customHeight="1" x14ac:dyDescent="0.15">
      <c r="A298" s="195">
        <f>一覧!H300</f>
        <v>0</v>
      </c>
      <c r="B298" s="8">
        <f>一覧!I300</f>
        <v>0</v>
      </c>
      <c r="C298" s="37">
        <f>一覧!J300</f>
        <v>0</v>
      </c>
      <c r="D298" s="16">
        <f>一覧!L300</f>
        <v>0</v>
      </c>
      <c r="E298" s="8">
        <f>一覧!R300</f>
        <v>0</v>
      </c>
      <c r="F298" s="7">
        <f>一覧!S300</f>
        <v>0</v>
      </c>
      <c r="G298" s="7">
        <f>一覧!O300</f>
        <v>0</v>
      </c>
      <c r="H298" s="204" t="str">
        <f>一覧!U300</f>
        <v/>
      </c>
      <c r="I298" s="95">
        <f>一覧!W300</f>
        <v>0</v>
      </c>
      <c r="J298" s="95">
        <f>一覧!AY300</f>
        <v>0</v>
      </c>
      <c r="K298" s="95">
        <f>一覧!AZ300</f>
        <v>0</v>
      </c>
      <c r="L298" s="67" t="str">
        <f>一覧!BA300&amp;一覧!BB300</f>
        <v/>
      </c>
      <c r="M298" s="95">
        <f>一覧!BD300</f>
        <v>0</v>
      </c>
      <c r="N298" s="25">
        <f>一覧!BE300</f>
        <v>0</v>
      </c>
      <c r="O298" s="95">
        <f>一覧!BH300</f>
        <v>0</v>
      </c>
      <c r="P298" s="47" t="str">
        <f>IF(COUNTIF($I$4:I298,I298)&gt;1,"重複","")</f>
        <v>重複</v>
      </c>
      <c r="T298" s="51">
        <f>IF(OR(S298=1,S298=2),一覧!BE300,)</f>
        <v>0</v>
      </c>
    </row>
    <row r="299" spans="1:20" ht="22.5" customHeight="1" x14ac:dyDescent="0.15">
      <c r="A299" s="195">
        <f>一覧!H301</f>
        <v>0</v>
      </c>
      <c r="B299" s="8">
        <f>一覧!I301</f>
        <v>0</v>
      </c>
      <c r="C299" s="37">
        <f>一覧!J301</f>
        <v>0</v>
      </c>
      <c r="D299" s="16">
        <f>一覧!L301</f>
        <v>0</v>
      </c>
      <c r="E299" s="8">
        <f>一覧!R301</f>
        <v>0</v>
      </c>
      <c r="F299" s="7">
        <f>一覧!S301</f>
        <v>0</v>
      </c>
      <c r="G299" s="7">
        <f>一覧!O301</f>
        <v>0</v>
      </c>
      <c r="H299" s="204" t="str">
        <f>一覧!U301</f>
        <v/>
      </c>
      <c r="I299" s="95">
        <f>一覧!W301</f>
        <v>0</v>
      </c>
      <c r="J299" s="95">
        <f>一覧!AY301</f>
        <v>0</v>
      </c>
      <c r="K299" s="95">
        <f>一覧!AZ301</f>
        <v>0</v>
      </c>
      <c r="L299" s="67" t="str">
        <f>一覧!BA301&amp;一覧!BB301</f>
        <v/>
      </c>
      <c r="M299" s="95">
        <f>一覧!BD301</f>
        <v>0</v>
      </c>
      <c r="N299" s="25">
        <f>一覧!BE301</f>
        <v>0</v>
      </c>
      <c r="O299" s="95">
        <f>一覧!BH301</f>
        <v>0</v>
      </c>
      <c r="P299" s="47" t="str">
        <f>IF(COUNTIF($I$4:I299,I299)&gt;1,"重複","")</f>
        <v>重複</v>
      </c>
      <c r="T299" s="51">
        <f>IF(OR(S299=1,S299=2),一覧!BE301,)</f>
        <v>0</v>
      </c>
    </row>
    <row r="300" spans="1:20" ht="22.5" customHeight="1" x14ac:dyDescent="0.15">
      <c r="A300" s="195">
        <f>一覧!H302</f>
        <v>0</v>
      </c>
      <c r="B300" s="8">
        <f>一覧!I302</f>
        <v>0</v>
      </c>
      <c r="C300" s="37">
        <f>一覧!J302</f>
        <v>0</v>
      </c>
      <c r="D300" s="16">
        <f>一覧!L302</f>
        <v>0</v>
      </c>
      <c r="E300" s="8">
        <f>一覧!R302</f>
        <v>0</v>
      </c>
      <c r="F300" s="7">
        <f>一覧!S302</f>
        <v>0</v>
      </c>
      <c r="G300" s="7">
        <f>一覧!O302</f>
        <v>0</v>
      </c>
      <c r="H300" s="204" t="str">
        <f>一覧!U302</f>
        <v/>
      </c>
      <c r="I300" s="95">
        <f>一覧!W302</f>
        <v>0</v>
      </c>
      <c r="J300" s="95">
        <f>一覧!AY302</f>
        <v>0</v>
      </c>
      <c r="K300" s="95">
        <f>一覧!AZ302</f>
        <v>0</v>
      </c>
      <c r="L300" s="67" t="str">
        <f>一覧!BA302&amp;一覧!BB302</f>
        <v/>
      </c>
      <c r="M300" s="95">
        <f>一覧!BD302</f>
        <v>0</v>
      </c>
      <c r="N300" s="25">
        <f>一覧!BE302</f>
        <v>0</v>
      </c>
      <c r="O300" s="95">
        <f>一覧!BH302</f>
        <v>0</v>
      </c>
      <c r="P300" s="47" t="str">
        <f>IF(COUNTIF($I$4:I300,I300)&gt;1,"重複","")</f>
        <v>重複</v>
      </c>
      <c r="T300" s="51">
        <f>IF(OR(S300=1,S300=2),一覧!BE302,)</f>
        <v>0</v>
      </c>
    </row>
    <row r="301" spans="1:20" ht="22.5" customHeight="1" x14ac:dyDescent="0.15">
      <c r="A301" s="195">
        <f>一覧!H303</f>
        <v>0</v>
      </c>
      <c r="B301" s="8">
        <f>一覧!I303</f>
        <v>0</v>
      </c>
      <c r="C301" s="37">
        <f>一覧!J303</f>
        <v>0</v>
      </c>
      <c r="D301" s="16">
        <f>一覧!L303</f>
        <v>0</v>
      </c>
      <c r="E301" s="8">
        <f>一覧!R303</f>
        <v>0</v>
      </c>
      <c r="F301" s="7">
        <f>一覧!S303</f>
        <v>0</v>
      </c>
      <c r="G301" s="7">
        <f>一覧!O303</f>
        <v>0</v>
      </c>
      <c r="H301" s="204" t="str">
        <f>一覧!U303</f>
        <v/>
      </c>
      <c r="I301" s="95">
        <f>一覧!W303</f>
        <v>0</v>
      </c>
      <c r="J301" s="95">
        <f>一覧!AY303</f>
        <v>0</v>
      </c>
      <c r="K301" s="95">
        <f>一覧!AZ303</f>
        <v>0</v>
      </c>
      <c r="L301" s="67" t="str">
        <f>一覧!BA303&amp;一覧!BB303</f>
        <v/>
      </c>
      <c r="M301" s="95">
        <f>一覧!BD303</f>
        <v>0</v>
      </c>
      <c r="N301" s="25">
        <f>一覧!BE303</f>
        <v>0</v>
      </c>
      <c r="O301" s="95">
        <f>一覧!BH303</f>
        <v>0</v>
      </c>
      <c r="P301" s="47" t="str">
        <f>IF(COUNTIF($I$4:I301,I301)&gt;1,"重複","")</f>
        <v>重複</v>
      </c>
      <c r="T301" s="51">
        <f>IF(OR(S301=1,S301=2),一覧!BE303,)</f>
        <v>0</v>
      </c>
    </row>
    <row r="302" spans="1:20" ht="22.5" customHeight="1" x14ac:dyDescent="0.15">
      <c r="A302" s="195">
        <f>一覧!H304</f>
        <v>0</v>
      </c>
      <c r="B302" s="8">
        <f>一覧!I304</f>
        <v>0</v>
      </c>
      <c r="C302" s="37">
        <f>一覧!J304</f>
        <v>0</v>
      </c>
      <c r="D302" s="16">
        <f>一覧!L304</f>
        <v>0</v>
      </c>
      <c r="E302" s="8">
        <f>一覧!R304</f>
        <v>0</v>
      </c>
      <c r="F302" s="7">
        <f>一覧!S304</f>
        <v>0</v>
      </c>
      <c r="G302" s="7">
        <f>一覧!O304</f>
        <v>0</v>
      </c>
      <c r="H302" s="204" t="str">
        <f>一覧!U304</f>
        <v/>
      </c>
      <c r="I302" s="95">
        <f>一覧!W304</f>
        <v>0</v>
      </c>
      <c r="J302" s="95">
        <f>一覧!AY304</f>
        <v>0</v>
      </c>
      <c r="K302" s="95">
        <f>一覧!AZ304</f>
        <v>0</v>
      </c>
      <c r="L302" s="67" t="str">
        <f>一覧!BA304&amp;一覧!BB304</f>
        <v/>
      </c>
      <c r="M302" s="95">
        <f>一覧!BD304</f>
        <v>0</v>
      </c>
      <c r="N302" s="25">
        <f>一覧!BE304</f>
        <v>0</v>
      </c>
      <c r="O302" s="95">
        <f>一覧!BH304</f>
        <v>0</v>
      </c>
      <c r="P302" s="47" t="str">
        <f>IF(COUNTIF($I$4:I302,I302)&gt;1,"重複","")</f>
        <v>重複</v>
      </c>
      <c r="T302" s="51">
        <f>IF(OR(S302=1,S302=2),一覧!BE304,)</f>
        <v>0</v>
      </c>
    </row>
    <row r="303" spans="1:20" ht="22.5" customHeight="1" x14ac:dyDescent="0.15">
      <c r="A303" s="195">
        <f>一覧!H305</f>
        <v>0</v>
      </c>
      <c r="B303" s="8">
        <f>一覧!I305</f>
        <v>0</v>
      </c>
      <c r="C303" s="37">
        <f>一覧!J305</f>
        <v>0</v>
      </c>
      <c r="D303" s="16">
        <f>一覧!L305</f>
        <v>0</v>
      </c>
      <c r="E303" s="8">
        <f>一覧!R305</f>
        <v>0</v>
      </c>
      <c r="F303" s="7">
        <f>一覧!S305</f>
        <v>0</v>
      </c>
      <c r="G303" s="7">
        <f>一覧!O305</f>
        <v>0</v>
      </c>
      <c r="H303" s="204" t="str">
        <f>一覧!U305</f>
        <v/>
      </c>
      <c r="I303" s="95">
        <f>一覧!W305</f>
        <v>0</v>
      </c>
      <c r="J303" s="95">
        <f>一覧!AY305</f>
        <v>0</v>
      </c>
      <c r="K303" s="95">
        <f>一覧!AZ305</f>
        <v>0</v>
      </c>
      <c r="L303" s="67" t="str">
        <f>一覧!BA305&amp;一覧!BB305</f>
        <v/>
      </c>
      <c r="M303" s="95">
        <f>一覧!BD305</f>
        <v>0</v>
      </c>
      <c r="N303" s="25">
        <f>一覧!BE305</f>
        <v>0</v>
      </c>
      <c r="O303" s="95">
        <f>一覧!BH305</f>
        <v>0</v>
      </c>
      <c r="P303" s="47" t="str">
        <f>IF(COUNTIF($I$4:I303,I303)&gt;1,"重複","")</f>
        <v>重複</v>
      </c>
      <c r="T303" s="51">
        <f>IF(OR(S303=1,S303=2),一覧!BE305,)</f>
        <v>0</v>
      </c>
    </row>
    <row r="304" spans="1:20" ht="22.5" customHeight="1" x14ac:dyDescent="0.15">
      <c r="A304" s="195">
        <f>一覧!H306</f>
        <v>0</v>
      </c>
      <c r="B304" s="8">
        <f>一覧!I306</f>
        <v>0</v>
      </c>
      <c r="C304" s="37">
        <f>一覧!J306</f>
        <v>0</v>
      </c>
      <c r="D304" s="16">
        <f>一覧!L306</f>
        <v>0</v>
      </c>
      <c r="E304" s="8">
        <f>一覧!R306</f>
        <v>0</v>
      </c>
      <c r="F304" s="7">
        <f>一覧!S306</f>
        <v>0</v>
      </c>
      <c r="G304" s="7">
        <f>一覧!O306</f>
        <v>0</v>
      </c>
      <c r="H304" s="204" t="str">
        <f>一覧!U306</f>
        <v/>
      </c>
      <c r="I304" s="95">
        <f>一覧!W306</f>
        <v>0</v>
      </c>
      <c r="J304" s="95">
        <f>一覧!AY306</f>
        <v>0</v>
      </c>
      <c r="K304" s="95">
        <f>一覧!AZ306</f>
        <v>0</v>
      </c>
      <c r="L304" s="67" t="str">
        <f>一覧!BA306&amp;一覧!BB306</f>
        <v/>
      </c>
      <c r="M304" s="95">
        <f>一覧!BD306</f>
        <v>0</v>
      </c>
      <c r="N304" s="25">
        <f>一覧!BE306</f>
        <v>0</v>
      </c>
      <c r="O304" s="95">
        <f>一覧!BH306</f>
        <v>0</v>
      </c>
      <c r="P304" s="47" t="str">
        <f>IF(COUNTIF($I$4:I304,I304)&gt;1,"重複","")</f>
        <v>重複</v>
      </c>
      <c r="T304" s="51">
        <f>IF(OR(S304=1,S304=2),一覧!BE306,)</f>
        <v>0</v>
      </c>
    </row>
    <row r="305" spans="1:20" ht="22.5" customHeight="1" x14ac:dyDescent="0.15">
      <c r="A305" s="195">
        <f>一覧!H307</f>
        <v>0</v>
      </c>
      <c r="B305" s="8">
        <f>一覧!I307</f>
        <v>0</v>
      </c>
      <c r="C305" s="37">
        <f>一覧!J307</f>
        <v>0</v>
      </c>
      <c r="D305" s="16">
        <f>一覧!L307</f>
        <v>0</v>
      </c>
      <c r="E305" s="8">
        <f>一覧!R307</f>
        <v>0</v>
      </c>
      <c r="F305" s="7">
        <f>一覧!S307</f>
        <v>0</v>
      </c>
      <c r="G305" s="7">
        <f>一覧!O307</f>
        <v>0</v>
      </c>
      <c r="H305" s="204" t="str">
        <f>一覧!U307</f>
        <v/>
      </c>
      <c r="I305" s="95">
        <f>一覧!W307</f>
        <v>0</v>
      </c>
      <c r="J305" s="95">
        <f>一覧!AY307</f>
        <v>0</v>
      </c>
      <c r="K305" s="95">
        <f>一覧!AZ307</f>
        <v>0</v>
      </c>
      <c r="L305" s="67" t="str">
        <f>一覧!BA307&amp;一覧!BB307</f>
        <v/>
      </c>
      <c r="M305" s="95">
        <f>一覧!BD307</f>
        <v>0</v>
      </c>
      <c r="N305" s="25">
        <f>一覧!BE307</f>
        <v>0</v>
      </c>
      <c r="O305" s="95">
        <f>一覧!BH307</f>
        <v>0</v>
      </c>
      <c r="P305" s="47" t="str">
        <f>IF(COUNTIF($I$4:I305,I305)&gt;1,"重複","")</f>
        <v>重複</v>
      </c>
      <c r="T305" s="51">
        <f>IF(OR(S305=1,S305=2),一覧!BE307,)</f>
        <v>0</v>
      </c>
    </row>
    <row r="306" spans="1:20" ht="22.5" customHeight="1" x14ac:dyDescent="0.15">
      <c r="A306" s="195">
        <f>一覧!H308</f>
        <v>0</v>
      </c>
      <c r="B306" s="8">
        <f>一覧!I308</f>
        <v>0</v>
      </c>
      <c r="C306" s="37">
        <f>一覧!J308</f>
        <v>0</v>
      </c>
      <c r="D306" s="16">
        <f>一覧!L308</f>
        <v>0</v>
      </c>
      <c r="E306" s="8">
        <f>一覧!R308</f>
        <v>0</v>
      </c>
      <c r="F306" s="7">
        <f>一覧!S308</f>
        <v>0</v>
      </c>
      <c r="G306" s="7">
        <f>一覧!O308</f>
        <v>0</v>
      </c>
      <c r="H306" s="204" t="str">
        <f>一覧!U308</f>
        <v/>
      </c>
      <c r="I306" s="95">
        <f>一覧!W308</f>
        <v>0</v>
      </c>
      <c r="J306" s="95">
        <f>一覧!AY308</f>
        <v>0</v>
      </c>
      <c r="K306" s="95">
        <f>一覧!AZ308</f>
        <v>0</v>
      </c>
      <c r="L306" s="67" t="str">
        <f>一覧!BA308&amp;一覧!BB308</f>
        <v/>
      </c>
      <c r="M306" s="95">
        <f>一覧!BD308</f>
        <v>0</v>
      </c>
      <c r="N306" s="25">
        <f>一覧!BE308</f>
        <v>0</v>
      </c>
      <c r="O306" s="95">
        <f>一覧!BH308</f>
        <v>0</v>
      </c>
      <c r="P306" s="47" t="str">
        <f>IF(COUNTIF($I$4:I306,I306)&gt;1,"重複","")</f>
        <v>重複</v>
      </c>
      <c r="T306" s="51">
        <f>IF(OR(S306=1,S306=2),一覧!BE308,)</f>
        <v>0</v>
      </c>
    </row>
    <row r="307" spans="1:20" ht="22.5" customHeight="1" x14ac:dyDescent="0.15">
      <c r="A307" s="195">
        <f>一覧!H309</f>
        <v>0</v>
      </c>
      <c r="B307" s="8">
        <f>一覧!I309</f>
        <v>0</v>
      </c>
      <c r="C307" s="37">
        <f>一覧!J309</f>
        <v>0</v>
      </c>
      <c r="D307" s="16">
        <f>一覧!L309</f>
        <v>0</v>
      </c>
      <c r="E307" s="8">
        <f>一覧!R309</f>
        <v>0</v>
      </c>
      <c r="F307" s="7">
        <f>一覧!S309</f>
        <v>0</v>
      </c>
      <c r="G307" s="7">
        <f>一覧!O309</f>
        <v>0</v>
      </c>
      <c r="H307" s="204" t="str">
        <f>一覧!U309</f>
        <v/>
      </c>
      <c r="I307" s="95">
        <f>一覧!W309</f>
        <v>0</v>
      </c>
      <c r="J307" s="95">
        <f>一覧!AY309</f>
        <v>0</v>
      </c>
      <c r="K307" s="95">
        <f>一覧!AZ309</f>
        <v>0</v>
      </c>
      <c r="L307" s="67" t="str">
        <f>一覧!BA309&amp;一覧!BB309</f>
        <v/>
      </c>
      <c r="M307" s="95">
        <f>一覧!BD309</f>
        <v>0</v>
      </c>
      <c r="N307" s="25">
        <f>一覧!BE309</f>
        <v>0</v>
      </c>
      <c r="O307" s="95">
        <f>一覧!BH309</f>
        <v>0</v>
      </c>
      <c r="P307" s="47" t="str">
        <f>IF(COUNTIF($I$4:I307,I307)&gt;1,"重複","")</f>
        <v>重複</v>
      </c>
      <c r="T307" s="51">
        <f>IF(OR(S307=1,S307=2),一覧!BE309,)</f>
        <v>0</v>
      </c>
    </row>
    <row r="308" spans="1:20" ht="22.5" customHeight="1" x14ac:dyDescent="0.15">
      <c r="A308" s="195">
        <f>一覧!H310</f>
        <v>0</v>
      </c>
      <c r="B308" s="8">
        <f>一覧!I310</f>
        <v>0</v>
      </c>
      <c r="C308" s="37">
        <f>一覧!J310</f>
        <v>0</v>
      </c>
      <c r="D308" s="16">
        <f>一覧!L310</f>
        <v>0</v>
      </c>
      <c r="E308" s="8">
        <f>一覧!R310</f>
        <v>0</v>
      </c>
      <c r="F308" s="7">
        <f>一覧!S310</f>
        <v>0</v>
      </c>
      <c r="G308" s="7">
        <f>一覧!O310</f>
        <v>0</v>
      </c>
      <c r="H308" s="204" t="str">
        <f>一覧!U310</f>
        <v/>
      </c>
      <c r="I308" s="95">
        <f>一覧!W310</f>
        <v>0</v>
      </c>
      <c r="J308" s="95">
        <f>一覧!AY310</f>
        <v>0</v>
      </c>
      <c r="K308" s="95">
        <f>一覧!AZ310</f>
        <v>0</v>
      </c>
      <c r="L308" s="67" t="str">
        <f>一覧!BA310&amp;一覧!BB310</f>
        <v/>
      </c>
      <c r="M308" s="95">
        <f>一覧!BD310</f>
        <v>0</v>
      </c>
      <c r="N308" s="25">
        <f>一覧!BE310</f>
        <v>0</v>
      </c>
      <c r="O308" s="95">
        <f>一覧!BH310</f>
        <v>0</v>
      </c>
      <c r="P308" s="47" t="str">
        <f>IF(COUNTIF($I$4:I308,I308)&gt;1,"重複","")</f>
        <v>重複</v>
      </c>
      <c r="T308" s="51">
        <f>IF(OR(S308=1,S308=2),一覧!BE310,)</f>
        <v>0</v>
      </c>
    </row>
    <row r="309" spans="1:20" ht="22.5" customHeight="1" x14ac:dyDescent="0.15">
      <c r="A309" s="195">
        <f>一覧!H311</f>
        <v>0</v>
      </c>
      <c r="B309" s="8">
        <f>一覧!I311</f>
        <v>0</v>
      </c>
      <c r="C309" s="37">
        <f>一覧!J311</f>
        <v>0</v>
      </c>
      <c r="D309" s="16">
        <f>一覧!L311</f>
        <v>0</v>
      </c>
      <c r="E309" s="8">
        <f>一覧!R311</f>
        <v>0</v>
      </c>
      <c r="F309" s="7">
        <f>一覧!S311</f>
        <v>0</v>
      </c>
      <c r="G309" s="7">
        <f>一覧!O311</f>
        <v>0</v>
      </c>
      <c r="H309" s="204" t="str">
        <f>一覧!U311</f>
        <v/>
      </c>
      <c r="I309" s="95">
        <f>一覧!W311</f>
        <v>0</v>
      </c>
      <c r="J309" s="95">
        <f>一覧!AY311</f>
        <v>0</v>
      </c>
      <c r="K309" s="95">
        <f>一覧!AZ311</f>
        <v>0</v>
      </c>
      <c r="L309" s="67" t="str">
        <f>一覧!BA311&amp;一覧!BB311</f>
        <v/>
      </c>
      <c r="M309" s="95">
        <f>一覧!BD311</f>
        <v>0</v>
      </c>
      <c r="N309" s="25">
        <f>一覧!BE311</f>
        <v>0</v>
      </c>
      <c r="O309" s="95">
        <f>一覧!BH311</f>
        <v>0</v>
      </c>
      <c r="P309" s="47" t="str">
        <f>IF(COUNTIF($I$4:I309,I309)&gt;1,"重複","")</f>
        <v>重複</v>
      </c>
      <c r="T309" s="51">
        <f>IF(OR(S309=1,S309=2),一覧!BE311,)</f>
        <v>0</v>
      </c>
    </row>
    <row r="310" spans="1:20" ht="22.5" customHeight="1" x14ac:dyDescent="0.15">
      <c r="A310" s="195">
        <f>一覧!H312</f>
        <v>0</v>
      </c>
      <c r="B310" s="8">
        <f>一覧!I312</f>
        <v>0</v>
      </c>
      <c r="C310" s="37">
        <f>一覧!J312</f>
        <v>0</v>
      </c>
      <c r="D310" s="16">
        <f>一覧!L312</f>
        <v>0</v>
      </c>
      <c r="E310" s="8">
        <f>一覧!R312</f>
        <v>0</v>
      </c>
      <c r="F310" s="7">
        <f>一覧!S312</f>
        <v>0</v>
      </c>
      <c r="G310" s="7">
        <f>一覧!O312</f>
        <v>0</v>
      </c>
      <c r="H310" s="204" t="str">
        <f>一覧!U312</f>
        <v/>
      </c>
      <c r="I310" s="95">
        <f>一覧!W312</f>
        <v>0</v>
      </c>
      <c r="J310" s="95">
        <f>一覧!AY312</f>
        <v>0</v>
      </c>
      <c r="K310" s="95">
        <f>一覧!AZ312</f>
        <v>0</v>
      </c>
      <c r="L310" s="67" t="str">
        <f>一覧!BA312&amp;一覧!BB312</f>
        <v/>
      </c>
      <c r="M310" s="95">
        <f>一覧!BD312</f>
        <v>0</v>
      </c>
      <c r="N310" s="25">
        <f>一覧!BE312</f>
        <v>0</v>
      </c>
      <c r="O310" s="95">
        <f>一覧!BH312</f>
        <v>0</v>
      </c>
      <c r="P310" s="47" t="str">
        <f>IF(COUNTIF($I$4:I310,I310)&gt;1,"重複","")</f>
        <v>重複</v>
      </c>
      <c r="T310" s="51">
        <f>IF(OR(S310=1,S310=2),一覧!BE312,)</f>
        <v>0</v>
      </c>
    </row>
    <row r="311" spans="1:20" ht="22.5" customHeight="1" x14ac:dyDescent="0.15">
      <c r="A311" s="195">
        <f>一覧!H313</f>
        <v>0</v>
      </c>
      <c r="B311" s="8">
        <f>一覧!I313</f>
        <v>0</v>
      </c>
      <c r="C311" s="37">
        <f>一覧!J313</f>
        <v>0</v>
      </c>
      <c r="D311" s="16">
        <f>一覧!L313</f>
        <v>0</v>
      </c>
      <c r="E311" s="8">
        <f>一覧!R313</f>
        <v>0</v>
      </c>
      <c r="F311" s="7">
        <f>一覧!S313</f>
        <v>0</v>
      </c>
      <c r="G311" s="7">
        <f>一覧!O313</f>
        <v>0</v>
      </c>
      <c r="H311" s="204" t="str">
        <f>一覧!U313</f>
        <v/>
      </c>
      <c r="I311" s="95">
        <f>一覧!W313</f>
        <v>0</v>
      </c>
      <c r="J311" s="95">
        <f>一覧!AY313</f>
        <v>0</v>
      </c>
      <c r="K311" s="95">
        <f>一覧!AZ313</f>
        <v>0</v>
      </c>
      <c r="L311" s="67" t="str">
        <f>一覧!BA313&amp;一覧!BB313</f>
        <v/>
      </c>
      <c r="M311" s="95">
        <f>一覧!BD313</f>
        <v>0</v>
      </c>
      <c r="N311" s="25">
        <f>一覧!BE313</f>
        <v>0</v>
      </c>
      <c r="O311" s="95">
        <f>一覧!BH313</f>
        <v>0</v>
      </c>
      <c r="P311" s="47" t="str">
        <f>IF(COUNTIF($I$4:I311,I311)&gt;1,"重複","")</f>
        <v>重複</v>
      </c>
      <c r="T311" s="51">
        <f>IF(OR(S311=1,S311=2),一覧!BE313,)</f>
        <v>0</v>
      </c>
    </row>
    <row r="312" spans="1:20" ht="22.5" customHeight="1" x14ac:dyDescent="0.15">
      <c r="A312" s="195">
        <f>一覧!H314</f>
        <v>0</v>
      </c>
      <c r="B312" s="8">
        <f>一覧!I314</f>
        <v>0</v>
      </c>
      <c r="C312" s="37">
        <f>一覧!J314</f>
        <v>0</v>
      </c>
      <c r="D312" s="16">
        <f>一覧!L314</f>
        <v>0</v>
      </c>
      <c r="E312" s="8">
        <f>一覧!R314</f>
        <v>0</v>
      </c>
      <c r="F312" s="7">
        <f>一覧!S314</f>
        <v>0</v>
      </c>
      <c r="G312" s="7">
        <f>一覧!O314</f>
        <v>0</v>
      </c>
      <c r="H312" s="204" t="str">
        <f>一覧!U314</f>
        <v/>
      </c>
      <c r="I312" s="95">
        <f>一覧!W314</f>
        <v>0</v>
      </c>
      <c r="J312" s="95">
        <f>一覧!AY314</f>
        <v>0</v>
      </c>
      <c r="K312" s="95">
        <f>一覧!AZ314</f>
        <v>0</v>
      </c>
      <c r="L312" s="67" t="str">
        <f>一覧!BA314&amp;一覧!BB314</f>
        <v/>
      </c>
      <c r="M312" s="95">
        <f>一覧!BD314</f>
        <v>0</v>
      </c>
      <c r="N312" s="25">
        <f>一覧!BE314</f>
        <v>0</v>
      </c>
      <c r="O312" s="95">
        <f>一覧!BH314</f>
        <v>0</v>
      </c>
      <c r="P312" s="47" t="str">
        <f>IF(COUNTIF($I$4:I312,I312)&gt;1,"重複","")</f>
        <v>重複</v>
      </c>
      <c r="T312" s="51">
        <f>IF(OR(S312=1,S312=2),一覧!BE314,)</f>
        <v>0</v>
      </c>
    </row>
    <row r="313" spans="1:20" ht="22.5" customHeight="1" x14ac:dyDescent="0.15">
      <c r="A313" s="195">
        <f>一覧!H315</f>
        <v>0</v>
      </c>
      <c r="B313" s="8">
        <f>一覧!I315</f>
        <v>0</v>
      </c>
      <c r="C313" s="37">
        <f>一覧!J315</f>
        <v>0</v>
      </c>
      <c r="D313" s="16">
        <f>一覧!L315</f>
        <v>0</v>
      </c>
      <c r="E313" s="8">
        <f>一覧!R315</f>
        <v>0</v>
      </c>
      <c r="F313" s="7">
        <f>一覧!S315</f>
        <v>0</v>
      </c>
      <c r="G313" s="7">
        <f>一覧!O315</f>
        <v>0</v>
      </c>
      <c r="H313" s="204" t="str">
        <f>一覧!U315</f>
        <v/>
      </c>
      <c r="I313" s="95">
        <f>一覧!W315</f>
        <v>0</v>
      </c>
      <c r="J313" s="95">
        <f>一覧!AY315</f>
        <v>0</v>
      </c>
      <c r="K313" s="95">
        <f>一覧!AZ315</f>
        <v>0</v>
      </c>
      <c r="L313" s="67" t="str">
        <f>一覧!BA315&amp;一覧!BB315</f>
        <v/>
      </c>
      <c r="M313" s="95">
        <f>一覧!BD315</f>
        <v>0</v>
      </c>
      <c r="N313" s="25">
        <f>一覧!BE315</f>
        <v>0</v>
      </c>
      <c r="O313" s="95">
        <f>一覧!BH315</f>
        <v>0</v>
      </c>
      <c r="P313" s="47" t="str">
        <f>IF(COUNTIF($I$4:I313,I313)&gt;1,"重複","")</f>
        <v>重複</v>
      </c>
      <c r="T313" s="51">
        <f>IF(OR(S313=1,S313=2),一覧!BE315,)</f>
        <v>0</v>
      </c>
    </row>
    <row r="314" spans="1:20" ht="22.5" customHeight="1" x14ac:dyDescent="0.15">
      <c r="A314" s="195">
        <f>一覧!H316</f>
        <v>0</v>
      </c>
      <c r="B314" s="8">
        <f>一覧!I316</f>
        <v>0</v>
      </c>
      <c r="C314" s="37">
        <f>一覧!J316</f>
        <v>0</v>
      </c>
      <c r="D314" s="16">
        <f>一覧!L316</f>
        <v>0</v>
      </c>
      <c r="E314" s="8">
        <f>一覧!R316</f>
        <v>0</v>
      </c>
      <c r="F314" s="7">
        <f>一覧!S316</f>
        <v>0</v>
      </c>
      <c r="G314" s="7">
        <f>一覧!O316</f>
        <v>0</v>
      </c>
      <c r="H314" s="204" t="str">
        <f>一覧!U316</f>
        <v/>
      </c>
      <c r="I314" s="95">
        <f>一覧!W316</f>
        <v>0</v>
      </c>
      <c r="J314" s="95">
        <f>一覧!AY316</f>
        <v>0</v>
      </c>
      <c r="K314" s="95">
        <f>一覧!AZ316</f>
        <v>0</v>
      </c>
      <c r="L314" s="67" t="str">
        <f>一覧!BA316&amp;一覧!BB316</f>
        <v/>
      </c>
      <c r="M314" s="95">
        <f>一覧!BD316</f>
        <v>0</v>
      </c>
      <c r="N314" s="25">
        <f>一覧!BE316</f>
        <v>0</v>
      </c>
      <c r="O314" s="95">
        <f>一覧!BH316</f>
        <v>0</v>
      </c>
      <c r="P314" s="47" t="str">
        <f>IF(COUNTIF($I$4:I314,I314)&gt;1,"重複","")</f>
        <v>重複</v>
      </c>
      <c r="T314" s="51">
        <f>IF(OR(S314=1,S314=2),一覧!BE316,)</f>
        <v>0</v>
      </c>
    </row>
    <row r="315" spans="1:20" ht="22.5" customHeight="1" x14ac:dyDescent="0.15">
      <c r="A315" s="195">
        <f>一覧!H317</f>
        <v>0</v>
      </c>
      <c r="B315" s="8">
        <f>一覧!I317</f>
        <v>0</v>
      </c>
      <c r="C315" s="37">
        <f>一覧!J317</f>
        <v>0</v>
      </c>
      <c r="D315" s="16">
        <f>一覧!L317</f>
        <v>0</v>
      </c>
      <c r="E315" s="8">
        <f>一覧!R317</f>
        <v>0</v>
      </c>
      <c r="F315" s="7">
        <f>一覧!S317</f>
        <v>0</v>
      </c>
      <c r="G315" s="7">
        <f>一覧!O317</f>
        <v>0</v>
      </c>
      <c r="H315" s="204" t="str">
        <f>一覧!U317</f>
        <v/>
      </c>
      <c r="I315" s="95">
        <f>一覧!W317</f>
        <v>0</v>
      </c>
      <c r="J315" s="95">
        <f>一覧!AY317</f>
        <v>0</v>
      </c>
      <c r="K315" s="95">
        <f>一覧!AZ317</f>
        <v>0</v>
      </c>
      <c r="L315" s="67" t="str">
        <f>一覧!BA317&amp;一覧!BB317</f>
        <v/>
      </c>
      <c r="M315" s="95">
        <f>一覧!BD317</f>
        <v>0</v>
      </c>
      <c r="N315" s="25">
        <f>一覧!BE317</f>
        <v>0</v>
      </c>
      <c r="O315" s="95">
        <f>一覧!BH317</f>
        <v>0</v>
      </c>
      <c r="P315" s="47" t="str">
        <f>IF(COUNTIF($I$4:I315,I315)&gt;1,"重複","")</f>
        <v>重複</v>
      </c>
      <c r="T315" s="51">
        <f>IF(OR(S315=1,S315=2),一覧!BE317,)</f>
        <v>0</v>
      </c>
    </row>
    <row r="316" spans="1:20" ht="22.5" customHeight="1" x14ac:dyDescent="0.15">
      <c r="A316" s="195">
        <f>一覧!H318</f>
        <v>0</v>
      </c>
      <c r="B316" s="8">
        <f>一覧!I318</f>
        <v>0</v>
      </c>
      <c r="C316" s="37">
        <f>一覧!J318</f>
        <v>0</v>
      </c>
      <c r="D316" s="16">
        <f>一覧!L318</f>
        <v>0</v>
      </c>
      <c r="E316" s="8">
        <f>一覧!R318</f>
        <v>0</v>
      </c>
      <c r="F316" s="7">
        <f>一覧!S318</f>
        <v>0</v>
      </c>
      <c r="G316" s="7">
        <f>一覧!O318</f>
        <v>0</v>
      </c>
      <c r="H316" s="204" t="str">
        <f>一覧!U318</f>
        <v/>
      </c>
      <c r="I316" s="95">
        <f>一覧!W318</f>
        <v>0</v>
      </c>
      <c r="J316" s="95">
        <f>一覧!AY318</f>
        <v>0</v>
      </c>
      <c r="K316" s="95">
        <f>一覧!AZ318</f>
        <v>0</v>
      </c>
      <c r="L316" s="67" t="str">
        <f>一覧!BA318&amp;一覧!BB318</f>
        <v/>
      </c>
      <c r="M316" s="95">
        <f>一覧!BD318</f>
        <v>0</v>
      </c>
      <c r="N316" s="25">
        <f>一覧!BE318</f>
        <v>0</v>
      </c>
      <c r="O316" s="95">
        <f>一覧!BH318</f>
        <v>0</v>
      </c>
      <c r="P316" s="47" t="str">
        <f>IF(COUNTIF($I$4:I316,I316)&gt;1,"重複","")</f>
        <v>重複</v>
      </c>
      <c r="T316" s="51">
        <f>IF(OR(S316=1,S316=2),一覧!BE318,)</f>
        <v>0</v>
      </c>
    </row>
    <row r="317" spans="1:20" ht="22.5" customHeight="1" x14ac:dyDescent="0.15">
      <c r="A317" s="195">
        <f>一覧!H319</f>
        <v>0</v>
      </c>
      <c r="B317" s="8">
        <f>一覧!I319</f>
        <v>0</v>
      </c>
      <c r="C317" s="37">
        <f>一覧!J319</f>
        <v>0</v>
      </c>
      <c r="D317" s="16">
        <f>一覧!L319</f>
        <v>0</v>
      </c>
      <c r="E317" s="8">
        <f>一覧!R319</f>
        <v>0</v>
      </c>
      <c r="F317" s="7">
        <f>一覧!S319</f>
        <v>0</v>
      </c>
      <c r="G317" s="7">
        <f>一覧!O319</f>
        <v>0</v>
      </c>
      <c r="H317" s="204" t="str">
        <f>一覧!U319</f>
        <v/>
      </c>
      <c r="I317" s="95">
        <f>一覧!W319</f>
        <v>0</v>
      </c>
      <c r="J317" s="95">
        <f>一覧!AY319</f>
        <v>0</v>
      </c>
      <c r="K317" s="95">
        <f>一覧!AZ319</f>
        <v>0</v>
      </c>
      <c r="L317" s="67" t="str">
        <f>一覧!BA319&amp;一覧!BB319</f>
        <v/>
      </c>
      <c r="M317" s="95">
        <f>一覧!BD319</f>
        <v>0</v>
      </c>
      <c r="N317" s="25">
        <f>一覧!BE319</f>
        <v>0</v>
      </c>
      <c r="O317" s="95">
        <f>一覧!BH319</f>
        <v>0</v>
      </c>
      <c r="P317" s="47" t="str">
        <f>IF(COUNTIF($I$4:I317,I317)&gt;1,"重複","")</f>
        <v>重複</v>
      </c>
      <c r="T317" s="51">
        <f>IF(OR(S317=1,S317=2),一覧!BE319,)</f>
        <v>0</v>
      </c>
    </row>
    <row r="318" spans="1:20" ht="22.5" customHeight="1" x14ac:dyDescent="0.15">
      <c r="A318" s="195">
        <f>一覧!H320</f>
        <v>0</v>
      </c>
      <c r="B318" s="8">
        <f>一覧!I320</f>
        <v>0</v>
      </c>
      <c r="C318" s="37">
        <f>一覧!J320</f>
        <v>0</v>
      </c>
      <c r="D318" s="16">
        <f>一覧!L320</f>
        <v>0</v>
      </c>
      <c r="E318" s="8">
        <f>一覧!R320</f>
        <v>0</v>
      </c>
      <c r="F318" s="7">
        <f>一覧!S320</f>
        <v>0</v>
      </c>
      <c r="G318" s="7">
        <f>一覧!O320</f>
        <v>0</v>
      </c>
      <c r="H318" s="204" t="str">
        <f>一覧!U320</f>
        <v/>
      </c>
      <c r="I318" s="95">
        <f>一覧!W320</f>
        <v>0</v>
      </c>
      <c r="J318" s="95">
        <f>一覧!AY320</f>
        <v>0</v>
      </c>
      <c r="K318" s="95">
        <f>一覧!AZ320</f>
        <v>0</v>
      </c>
      <c r="L318" s="67" t="str">
        <f>一覧!BA320&amp;一覧!BB320</f>
        <v/>
      </c>
      <c r="M318" s="95">
        <f>一覧!BD320</f>
        <v>0</v>
      </c>
      <c r="N318" s="25">
        <f>一覧!BE320</f>
        <v>0</v>
      </c>
      <c r="O318" s="95">
        <f>一覧!BH320</f>
        <v>0</v>
      </c>
      <c r="P318" s="47" t="str">
        <f>IF(COUNTIF($I$4:I318,I318)&gt;1,"重複","")</f>
        <v>重複</v>
      </c>
      <c r="T318" s="51">
        <f>IF(OR(S318=1,S318=2),一覧!BE320,)</f>
        <v>0</v>
      </c>
    </row>
    <row r="319" spans="1:20" ht="22.5" customHeight="1" x14ac:dyDescent="0.15">
      <c r="A319" s="195">
        <f>一覧!H321</f>
        <v>0</v>
      </c>
      <c r="B319" s="8">
        <f>一覧!I321</f>
        <v>0</v>
      </c>
      <c r="C319" s="37">
        <f>一覧!J321</f>
        <v>0</v>
      </c>
      <c r="D319" s="16">
        <f>一覧!L321</f>
        <v>0</v>
      </c>
      <c r="E319" s="8">
        <f>一覧!R321</f>
        <v>0</v>
      </c>
      <c r="F319" s="7">
        <f>一覧!S321</f>
        <v>0</v>
      </c>
      <c r="G319" s="7">
        <f>一覧!O321</f>
        <v>0</v>
      </c>
      <c r="H319" s="204" t="str">
        <f>一覧!U321</f>
        <v/>
      </c>
      <c r="I319" s="95">
        <f>一覧!W321</f>
        <v>0</v>
      </c>
      <c r="J319" s="95">
        <f>一覧!AY321</f>
        <v>0</v>
      </c>
      <c r="K319" s="95">
        <f>一覧!AZ321</f>
        <v>0</v>
      </c>
      <c r="L319" s="67" t="str">
        <f>一覧!BA321&amp;一覧!BB321</f>
        <v/>
      </c>
      <c r="M319" s="95">
        <f>一覧!BD321</f>
        <v>0</v>
      </c>
      <c r="N319" s="25">
        <f>一覧!BE321</f>
        <v>0</v>
      </c>
      <c r="O319" s="95">
        <f>一覧!BH321</f>
        <v>0</v>
      </c>
      <c r="P319" s="47" t="str">
        <f>IF(COUNTIF($I$4:I319,I319)&gt;1,"重複","")</f>
        <v>重複</v>
      </c>
      <c r="T319" s="51">
        <f>IF(OR(S319=1,S319=2),一覧!BE321,)</f>
        <v>0</v>
      </c>
    </row>
    <row r="320" spans="1:20" ht="22.5" customHeight="1" x14ac:dyDescent="0.15">
      <c r="A320" s="195">
        <f>一覧!H322</f>
        <v>0</v>
      </c>
      <c r="B320" s="8">
        <f>一覧!I322</f>
        <v>0</v>
      </c>
      <c r="C320" s="37">
        <f>一覧!J322</f>
        <v>0</v>
      </c>
      <c r="D320" s="16">
        <f>一覧!L322</f>
        <v>0</v>
      </c>
      <c r="E320" s="8">
        <f>一覧!R322</f>
        <v>0</v>
      </c>
      <c r="F320" s="7">
        <f>一覧!S322</f>
        <v>0</v>
      </c>
      <c r="G320" s="7">
        <f>一覧!O322</f>
        <v>0</v>
      </c>
      <c r="H320" s="204" t="str">
        <f>一覧!U322</f>
        <v/>
      </c>
      <c r="I320" s="95">
        <f>一覧!W322</f>
        <v>0</v>
      </c>
      <c r="J320" s="95">
        <f>一覧!AY322</f>
        <v>0</v>
      </c>
      <c r="K320" s="95">
        <f>一覧!AZ322</f>
        <v>0</v>
      </c>
      <c r="L320" s="67" t="str">
        <f>一覧!BA322&amp;一覧!BB322</f>
        <v/>
      </c>
      <c r="M320" s="95">
        <f>一覧!BD322</f>
        <v>0</v>
      </c>
      <c r="N320" s="25">
        <f>一覧!BE322</f>
        <v>0</v>
      </c>
      <c r="O320" s="95">
        <f>一覧!BH322</f>
        <v>0</v>
      </c>
      <c r="P320" s="47" t="str">
        <f>IF(COUNTIF($I$4:I320,I320)&gt;1,"重複","")</f>
        <v>重複</v>
      </c>
      <c r="T320" s="51">
        <f>IF(OR(S320=1,S320=2),一覧!BE322,)</f>
        <v>0</v>
      </c>
    </row>
    <row r="321" spans="1:20" ht="22.5" customHeight="1" x14ac:dyDescent="0.15">
      <c r="A321" s="195">
        <f>一覧!H323</f>
        <v>0</v>
      </c>
      <c r="B321" s="8">
        <f>一覧!I323</f>
        <v>0</v>
      </c>
      <c r="C321" s="37">
        <f>一覧!J323</f>
        <v>0</v>
      </c>
      <c r="D321" s="16">
        <f>一覧!L323</f>
        <v>0</v>
      </c>
      <c r="E321" s="8">
        <f>一覧!R323</f>
        <v>0</v>
      </c>
      <c r="F321" s="7">
        <f>一覧!S323</f>
        <v>0</v>
      </c>
      <c r="G321" s="7">
        <f>一覧!O323</f>
        <v>0</v>
      </c>
      <c r="H321" s="204" t="str">
        <f>一覧!U323</f>
        <v/>
      </c>
      <c r="I321" s="95">
        <f>一覧!W323</f>
        <v>0</v>
      </c>
      <c r="J321" s="95">
        <f>一覧!AY323</f>
        <v>0</v>
      </c>
      <c r="K321" s="95">
        <f>一覧!AZ323</f>
        <v>0</v>
      </c>
      <c r="L321" s="67" t="str">
        <f>一覧!BA323&amp;一覧!BB323</f>
        <v/>
      </c>
      <c r="M321" s="95">
        <f>一覧!BD323</f>
        <v>0</v>
      </c>
      <c r="N321" s="25">
        <f>一覧!BE323</f>
        <v>0</v>
      </c>
      <c r="O321" s="95">
        <f>一覧!BH323</f>
        <v>0</v>
      </c>
      <c r="P321" s="47" t="str">
        <f>IF(COUNTIF($I$4:I321,I321)&gt;1,"重複","")</f>
        <v>重複</v>
      </c>
      <c r="T321" s="51">
        <f>IF(OR(S321=1,S321=2),一覧!BE323,)</f>
        <v>0</v>
      </c>
    </row>
    <row r="322" spans="1:20" ht="22.5" customHeight="1" x14ac:dyDescent="0.15">
      <c r="A322" s="195">
        <f>一覧!H324</f>
        <v>0</v>
      </c>
      <c r="B322" s="8">
        <f>一覧!I324</f>
        <v>0</v>
      </c>
      <c r="C322" s="37">
        <f>一覧!J324</f>
        <v>0</v>
      </c>
      <c r="D322" s="16">
        <f>一覧!L324</f>
        <v>0</v>
      </c>
      <c r="E322" s="8">
        <f>一覧!R324</f>
        <v>0</v>
      </c>
      <c r="F322" s="7">
        <f>一覧!S324</f>
        <v>0</v>
      </c>
      <c r="G322" s="7">
        <f>一覧!O324</f>
        <v>0</v>
      </c>
      <c r="H322" s="204" t="str">
        <f>一覧!U324</f>
        <v/>
      </c>
      <c r="I322" s="95">
        <f>一覧!W324</f>
        <v>0</v>
      </c>
      <c r="J322" s="95">
        <f>一覧!AY324</f>
        <v>0</v>
      </c>
      <c r="K322" s="95">
        <f>一覧!AZ324</f>
        <v>0</v>
      </c>
      <c r="L322" s="67" t="str">
        <f>一覧!BA324&amp;一覧!BB324</f>
        <v/>
      </c>
      <c r="M322" s="95">
        <f>一覧!BD324</f>
        <v>0</v>
      </c>
      <c r="N322" s="25">
        <f>一覧!BE324</f>
        <v>0</v>
      </c>
      <c r="O322" s="95">
        <f>一覧!BH324</f>
        <v>0</v>
      </c>
      <c r="P322" s="47" t="str">
        <f>IF(COUNTIF($I$4:I322,I322)&gt;1,"重複","")</f>
        <v>重複</v>
      </c>
      <c r="T322" s="51">
        <f>IF(OR(S322=1,S322=2),一覧!BE324,)</f>
        <v>0</v>
      </c>
    </row>
    <row r="323" spans="1:20" ht="22.5" customHeight="1" x14ac:dyDescent="0.15">
      <c r="A323" s="195">
        <f>一覧!H325</f>
        <v>0</v>
      </c>
      <c r="B323" s="8">
        <f>一覧!I325</f>
        <v>0</v>
      </c>
      <c r="C323" s="37">
        <f>一覧!J325</f>
        <v>0</v>
      </c>
      <c r="D323" s="16">
        <f>一覧!L325</f>
        <v>0</v>
      </c>
      <c r="E323" s="8">
        <f>一覧!R325</f>
        <v>0</v>
      </c>
      <c r="F323" s="7">
        <f>一覧!S325</f>
        <v>0</v>
      </c>
      <c r="G323" s="7">
        <f>一覧!O325</f>
        <v>0</v>
      </c>
      <c r="H323" s="204" t="str">
        <f>一覧!U325</f>
        <v/>
      </c>
      <c r="I323" s="95">
        <f>一覧!W325</f>
        <v>0</v>
      </c>
      <c r="J323" s="95">
        <f>一覧!AY325</f>
        <v>0</v>
      </c>
      <c r="K323" s="95">
        <f>一覧!AZ325</f>
        <v>0</v>
      </c>
      <c r="L323" s="67" t="str">
        <f>一覧!BA325&amp;一覧!BB325</f>
        <v/>
      </c>
      <c r="M323" s="95">
        <f>一覧!BD325</f>
        <v>0</v>
      </c>
      <c r="N323" s="25">
        <f>一覧!BE325</f>
        <v>0</v>
      </c>
      <c r="O323" s="95">
        <f>一覧!BH325</f>
        <v>0</v>
      </c>
      <c r="P323" s="47" t="str">
        <f>IF(COUNTIF($I$4:I323,I323)&gt;1,"重複","")</f>
        <v>重複</v>
      </c>
      <c r="T323" s="51">
        <f>IF(OR(S323=1,S323=2),一覧!BE325,)</f>
        <v>0</v>
      </c>
    </row>
    <row r="324" spans="1:20" ht="22.5" customHeight="1" x14ac:dyDescent="0.15">
      <c r="A324" s="195">
        <f>一覧!H326</f>
        <v>0</v>
      </c>
      <c r="B324" s="8">
        <f>一覧!I326</f>
        <v>0</v>
      </c>
      <c r="C324" s="37">
        <f>一覧!J326</f>
        <v>0</v>
      </c>
      <c r="D324" s="16">
        <f>一覧!L326</f>
        <v>0</v>
      </c>
      <c r="E324" s="8">
        <f>一覧!R326</f>
        <v>0</v>
      </c>
      <c r="F324" s="7">
        <f>一覧!S326</f>
        <v>0</v>
      </c>
      <c r="G324" s="7">
        <f>一覧!O326</f>
        <v>0</v>
      </c>
      <c r="H324" s="204" t="str">
        <f>一覧!U326</f>
        <v/>
      </c>
      <c r="I324" s="95">
        <f>一覧!W326</f>
        <v>0</v>
      </c>
      <c r="J324" s="95">
        <f>一覧!AY326</f>
        <v>0</v>
      </c>
      <c r="K324" s="95">
        <f>一覧!AZ326</f>
        <v>0</v>
      </c>
      <c r="L324" s="67" t="str">
        <f>一覧!BA326&amp;一覧!BB326</f>
        <v/>
      </c>
      <c r="M324" s="95">
        <f>一覧!BD326</f>
        <v>0</v>
      </c>
      <c r="N324" s="25">
        <f>一覧!BE326</f>
        <v>0</v>
      </c>
      <c r="O324" s="95">
        <f>一覧!BH326</f>
        <v>0</v>
      </c>
      <c r="P324" s="47" t="str">
        <f>IF(COUNTIF($I$4:I324,I324)&gt;1,"重複","")</f>
        <v>重複</v>
      </c>
      <c r="T324" s="51">
        <f>IF(OR(S324=1,S324=2),一覧!BE326,)</f>
        <v>0</v>
      </c>
    </row>
    <row r="325" spans="1:20" ht="22.5" customHeight="1" x14ac:dyDescent="0.15">
      <c r="A325" s="195">
        <f>一覧!H327</f>
        <v>0</v>
      </c>
      <c r="B325" s="8">
        <f>一覧!I327</f>
        <v>0</v>
      </c>
      <c r="C325" s="37">
        <f>一覧!J327</f>
        <v>0</v>
      </c>
      <c r="D325" s="16">
        <f>一覧!L327</f>
        <v>0</v>
      </c>
      <c r="E325" s="8">
        <f>一覧!R327</f>
        <v>0</v>
      </c>
      <c r="F325" s="7">
        <f>一覧!S327</f>
        <v>0</v>
      </c>
      <c r="G325" s="7">
        <f>一覧!O327</f>
        <v>0</v>
      </c>
      <c r="H325" s="204" t="str">
        <f>一覧!U327</f>
        <v/>
      </c>
      <c r="I325" s="95">
        <f>一覧!W327</f>
        <v>0</v>
      </c>
      <c r="J325" s="95">
        <f>一覧!AY327</f>
        <v>0</v>
      </c>
      <c r="K325" s="95">
        <f>一覧!AZ327</f>
        <v>0</v>
      </c>
      <c r="L325" s="67" t="str">
        <f>一覧!BA327&amp;一覧!BB327</f>
        <v/>
      </c>
      <c r="M325" s="95">
        <f>一覧!BD327</f>
        <v>0</v>
      </c>
      <c r="N325" s="25">
        <f>一覧!BE327</f>
        <v>0</v>
      </c>
      <c r="O325" s="95">
        <f>一覧!BH327</f>
        <v>0</v>
      </c>
      <c r="P325" s="47" t="str">
        <f>IF(COUNTIF($I$4:I325,I325)&gt;1,"重複","")</f>
        <v>重複</v>
      </c>
      <c r="T325" s="51">
        <f>IF(OR(S325=1,S325=2),一覧!BE327,)</f>
        <v>0</v>
      </c>
    </row>
    <row r="326" spans="1:20" ht="22.5" customHeight="1" x14ac:dyDescent="0.15">
      <c r="A326" s="195">
        <f>一覧!H328</f>
        <v>0</v>
      </c>
      <c r="B326" s="8">
        <f>一覧!I328</f>
        <v>0</v>
      </c>
      <c r="C326" s="37">
        <f>一覧!J328</f>
        <v>0</v>
      </c>
      <c r="D326" s="16">
        <f>一覧!L328</f>
        <v>0</v>
      </c>
      <c r="E326" s="8">
        <f>一覧!R328</f>
        <v>0</v>
      </c>
      <c r="F326" s="7">
        <f>一覧!S328</f>
        <v>0</v>
      </c>
      <c r="G326" s="7">
        <f>一覧!O328</f>
        <v>0</v>
      </c>
      <c r="H326" s="204" t="str">
        <f>一覧!U328</f>
        <v/>
      </c>
      <c r="I326" s="95">
        <f>一覧!W328</f>
        <v>0</v>
      </c>
      <c r="J326" s="95">
        <f>一覧!AY328</f>
        <v>0</v>
      </c>
      <c r="K326" s="95">
        <f>一覧!AZ328</f>
        <v>0</v>
      </c>
      <c r="L326" s="67" t="str">
        <f>一覧!BA328&amp;一覧!BB328</f>
        <v/>
      </c>
      <c r="M326" s="95">
        <f>一覧!BD328</f>
        <v>0</v>
      </c>
      <c r="N326" s="25">
        <f>一覧!BE328</f>
        <v>0</v>
      </c>
      <c r="O326" s="95">
        <f>一覧!BH328</f>
        <v>0</v>
      </c>
      <c r="P326" s="47" t="str">
        <f>IF(COUNTIF($I$4:I326,I326)&gt;1,"重複","")</f>
        <v>重複</v>
      </c>
      <c r="T326" s="51">
        <f>IF(OR(S326=1,S326=2),一覧!BE328,)</f>
        <v>0</v>
      </c>
    </row>
    <row r="327" spans="1:20" ht="22.5" customHeight="1" x14ac:dyDescent="0.15">
      <c r="A327" s="195">
        <f>一覧!H329</f>
        <v>0</v>
      </c>
      <c r="B327" s="8">
        <f>一覧!I329</f>
        <v>0</v>
      </c>
      <c r="C327" s="37">
        <f>一覧!J329</f>
        <v>0</v>
      </c>
      <c r="D327" s="16">
        <f>一覧!L329</f>
        <v>0</v>
      </c>
      <c r="E327" s="8">
        <f>一覧!R329</f>
        <v>0</v>
      </c>
      <c r="F327" s="7">
        <f>一覧!S329</f>
        <v>0</v>
      </c>
      <c r="G327" s="7">
        <f>一覧!O329</f>
        <v>0</v>
      </c>
      <c r="H327" s="204" t="str">
        <f>一覧!U329</f>
        <v/>
      </c>
      <c r="I327" s="95">
        <f>一覧!W329</f>
        <v>0</v>
      </c>
      <c r="J327" s="95">
        <f>一覧!AY329</f>
        <v>0</v>
      </c>
      <c r="K327" s="95">
        <f>一覧!AZ329</f>
        <v>0</v>
      </c>
      <c r="L327" s="67" t="str">
        <f>一覧!BA329&amp;一覧!BB329</f>
        <v/>
      </c>
      <c r="M327" s="95">
        <f>一覧!BD329</f>
        <v>0</v>
      </c>
      <c r="N327" s="25">
        <f>一覧!BE329</f>
        <v>0</v>
      </c>
      <c r="O327" s="95">
        <f>一覧!BH329</f>
        <v>0</v>
      </c>
      <c r="P327" s="47" t="str">
        <f>IF(COUNTIF($I$4:I327,I327)&gt;1,"重複","")</f>
        <v>重複</v>
      </c>
      <c r="T327" s="51">
        <f>IF(OR(S327=1,S327=2),一覧!BE329,)</f>
        <v>0</v>
      </c>
    </row>
    <row r="328" spans="1:20" ht="22.5" customHeight="1" x14ac:dyDescent="0.15">
      <c r="A328" s="195">
        <f>一覧!H330</f>
        <v>0</v>
      </c>
      <c r="B328" s="8">
        <f>一覧!I330</f>
        <v>0</v>
      </c>
      <c r="C328" s="37">
        <f>一覧!J330</f>
        <v>0</v>
      </c>
      <c r="D328" s="16">
        <f>一覧!L330</f>
        <v>0</v>
      </c>
      <c r="E328" s="8">
        <f>一覧!R330</f>
        <v>0</v>
      </c>
      <c r="F328" s="7">
        <f>一覧!S330</f>
        <v>0</v>
      </c>
      <c r="G328" s="7">
        <f>一覧!O330</f>
        <v>0</v>
      </c>
      <c r="H328" s="204" t="str">
        <f>一覧!U330</f>
        <v/>
      </c>
      <c r="I328" s="95">
        <f>一覧!W330</f>
        <v>0</v>
      </c>
      <c r="J328" s="95">
        <f>一覧!AY330</f>
        <v>0</v>
      </c>
      <c r="K328" s="95">
        <f>一覧!AZ330</f>
        <v>0</v>
      </c>
      <c r="L328" s="67" t="str">
        <f>一覧!BA330&amp;一覧!BB330</f>
        <v/>
      </c>
      <c r="M328" s="95">
        <f>一覧!BD330</f>
        <v>0</v>
      </c>
      <c r="N328" s="25">
        <f>一覧!BE330</f>
        <v>0</v>
      </c>
      <c r="O328" s="95">
        <f>一覧!BH330</f>
        <v>0</v>
      </c>
      <c r="P328" s="47" t="str">
        <f>IF(COUNTIF($I$4:I328,I328)&gt;1,"重複","")</f>
        <v>重複</v>
      </c>
      <c r="T328" s="51">
        <f>IF(OR(S328=1,S328=2),一覧!BE330,)</f>
        <v>0</v>
      </c>
    </row>
    <row r="329" spans="1:20" ht="22.5" customHeight="1" x14ac:dyDescent="0.15">
      <c r="A329" s="195">
        <f>一覧!H331</f>
        <v>0</v>
      </c>
      <c r="B329" s="8">
        <f>一覧!I331</f>
        <v>0</v>
      </c>
      <c r="C329" s="37">
        <f>一覧!J331</f>
        <v>0</v>
      </c>
      <c r="D329" s="16">
        <f>一覧!L331</f>
        <v>0</v>
      </c>
      <c r="E329" s="8">
        <f>一覧!R331</f>
        <v>0</v>
      </c>
      <c r="F329" s="7">
        <f>一覧!S331</f>
        <v>0</v>
      </c>
      <c r="G329" s="7">
        <f>一覧!O331</f>
        <v>0</v>
      </c>
      <c r="H329" s="204" t="str">
        <f>一覧!U331</f>
        <v/>
      </c>
      <c r="I329" s="95">
        <f>一覧!W331</f>
        <v>0</v>
      </c>
      <c r="J329" s="95">
        <f>一覧!AY331</f>
        <v>0</v>
      </c>
      <c r="K329" s="95">
        <f>一覧!AZ331</f>
        <v>0</v>
      </c>
      <c r="L329" s="67" t="str">
        <f>一覧!BA331&amp;一覧!BB331</f>
        <v/>
      </c>
      <c r="M329" s="95">
        <f>一覧!BD331</f>
        <v>0</v>
      </c>
      <c r="N329" s="25">
        <f>一覧!BE331</f>
        <v>0</v>
      </c>
      <c r="O329" s="95">
        <f>一覧!BH331</f>
        <v>0</v>
      </c>
      <c r="P329" s="47" t="str">
        <f>IF(COUNTIF($I$4:I329,I329)&gt;1,"重複","")</f>
        <v>重複</v>
      </c>
      <c r="T329" s="51">
        <f>IF(OR(S329=1,S329=2),一覧!BE331,)</f>
        <v>0</v>
      </c>
    </row>
    <row r="330" spans="1:20" ht="22.5" customHeight="1" x14ac:dyDescent="0.15">
      <c r="A330" s="195">
        <f>一覧!H332</f>
        <v>0</v>
      </c>
      <c r="B330" s="8">
        <f>一覧!I332</f>
        <v>0</v>
      </c>
      <c r="C330" s="37">
        <f>一覧!J332</f>
        <v>0</v>
      </c>
      <c r="D330" s="16">
        <f>一覧!L332</f>
        <v>0</v>
      </c>
      <c r="E330" s="8">
        <f>一覧!R332</f>
        <v>0</v>
      </c>
      <c r="F330" s="7">
        <f>一覧!S332</f>
        <v>0</v>
      </c>
      <c r="G330" s="7">
        <f>一覧!O332</f>
        <v>0</v>
      </c>
      <c r="H330" s="204" t="str">
        <f>一覧!U332</f>
        <v/>
      </c>
      <c r="I330" s="95">
        <f>一覧!W332</f>
        <v>0</v>
      </c>
      <c r="J330" s="95">
        <f>一覧!AY332</f>
        <v>0</v>
      </c>
      <c r="K330" s="95">
        <f>一覧!AZ332</f>
        <v>0</v>
      </c>
      <c r="L330" s="67" t="str">
        <f>一覧!BA332&amp;一覧!BB332</f>
        <v/>
      </c>
      <c r="M330" s="95">
        <f>一覧!BD332</f>
        <v>0</v>
      </c>
      <c r="N330" s="25">
        <f>一覧!BE332</f>
        <v>0</v>
      </c>
      <c r="O330" s="95">
        <f>一覧!BH332</f>
        <v>0</v>
      </c>
      <c r="P330" s="47" t="str">
        <f>IF(COUNTIF($I$4:I330,I330)&gt;1,"重複","")</f>
        <v>重複</v>
      </c>
      <c r="T330" s="51">
        <f>IF(OR(S330=1,S330=2),一覧!BE332,)</f>
        <v>0</v>
      </c>
    </row>
    <row r="331" spans="1:20" ht="22.5" customHeight="1" x14ac:dyDescent="0.15">
      <c r="A331" s="195">
        <f>一覧!H333</f>
        <v>0</v>
      </c>
      <c r="B331" s="8">
        <f>一覧!I333</f>
        <v>0</v>
      </c>
      <c r="C331" s="37">
        <f>一覧!J333</f>
        <v>0</v>
      </c>
      <c r="D331" s="16">
        <f>一覧!L333</f>
        <v>0</v>
      </c>
      <c r="E331" s="8">
        <f>一覧!R333</f>
        <v>0</v>
      </c>
      <c r="F331" s="7">
        <f>一覧!S333</f>
        <v>0</v>
      </c>
      <c r="G331" s="7">
        <f>一覧!O333</f>
        <v>0</v>
      </c>
      <c r="H331" s="204" t="str">
        <f>一覧!U333</f>
        <v/>
      </c>
      <c r="I331" s="95">
        <f>一覧!W333</f>
        <v>0</v>
      </c>
      <c r="J331" s="95">
        <f>一覧!AY333</f>
        <v>0</v>
      </c>
      <c r="K331" s="95">
        <f>一覧!AZ333</f>
        <v>0</v>
      </c>
      <c r="L331" s="67" t="str">
        <f>一覧!BA333&amp;一覧!BB333</f>
        <v/>
      </c>
      <c r="M331" s="95">
        <f>一覧!BD333</f>
        <v>0</v>
      </c>
      <c r="N331" s="25">
        <f>一覧!BE333</f>
        <v>0</v>
      </c>
      <c r="O331" s="95">
        <f>一覧!BH333</f>
        <v>0</v>
      </c>
      <c r="P331" s="47" t="str">
        <f>IF(COUNTIF($I$4:I331,I331)&gt;1,"重複","")</f>
        <v>重複</v>
      </c>
      <c r="T331" s="51">
        <f>IF(OR(S331=1,S331=2),一覧!BE333,)</f>
        <v>0</v>
      </c>
    </row>
    <row r="332" spans="1:20" ht="22.5" customHeight="1" x14ac:dyDescent="0.15">
      <c r="A332" s="195">
        <f>一覧!H334</f>
        <v>0</v>
      </c>
      <c r="B332" s="8">
        <f>一覧!I334</f>
        <v>0</v>
      </c>
      <c r="C332" s="37">
        <f>一覧!J334</f>
        <v>0</v>
      </c>
      <c r="D332" s="16">
        <f>一覧!L334</f>
        <v>0</v>
      </c>
      <c r="E332" s="8">
        <f>一覧!R334</f>
        <v>0</v>
      </c>
      <c r="F332" s="7">
        <f>一覧!S334</f>
        <v>0</v>
      </c>
      <c r="G332" s="7">
        <f>一覧!O334</f>
        <v>0</v>
      </c>
      <c r="H332" s="204" t="str">
        <f>一覧!U334</f>
        <v/>
      </c>
      <c r="I332" s="95">
        <f>一覧!W334</f>
        <v>0</v>
      </c>
      <c r="J332" s="95">
        <f>一覧!AY334</f>
        <v>0</v>
      </c>
      <c r="K332" s="95">
        <f>一覧!AZ334</f>
        <v>0</v>
      </c>
      <c r="L332" s="67" t="str">
        <f>一覧!BA334&amp;一覧!BB334</f>
        <v/>
      </c>
      <c r="M332" s="95">
        <f>一覧!BD334</f>
        <v>0</v>
      </c>
      <c r="N332" s="25">
        <f>一覧!BE334</f>
        <v>0</v>
      </c>
      <c r="O332" s="95">
        <f>一覧!BH334</f>
        <v>0</v>
      </c>
      <c r="P332" s="47" t="str">
        <f>IF(COUNTIF($I$4:I332,I332)&gt;1,"重複","")</f>
        <v>重複</v>
      </c>
      <c r="T332" s="51">
        <f>IF(OR(S332=1,S332=2),一覧!BE334,)</f>
        <v>0</v>
      </c>
    </row>
    <row r="333" spans="1:20" s="52" customFormat="1" ht="22.5" customHeight="1" x14ac:dyDescent="0.15">
      <c r="A333" s="195">
        <f>一覧!H335</f>
        <v>0</v>
      </c>
      <c r="B333" s="53">
        <f>一覧!I335</f>
        <v>0</v>
      </c>
      <c r="C333" s="37">
        <f>一覧!J335</f>
        <v>0</v>
      </c>
      <c r="D333" s="73">
        <f>一覧!L335</f>
        <v>0</v>
      </c>
      <c r="E333" s="53">
        <f>一覧!R335</f>
        <v>0</v>
      </c>
      <c r="F333" s="74">
        <f>一覧!S335</f>
        <v>0</v>
      </c>
      <c r="G333" s="7">
        <f>一覧!O335</f>
        <v>0</v>
      </c>
      <c r="H333" s="204" t="str">
        <f>一覧!U335</f>
        <v/>
      </c>
      <c r="I333" s="95">
        <f>一覧!W335</f>
        <v>0</v>
      </c>
      <c r="J333" s="95">
        <f>一覧!AY335</f>
        <v>0</v>
      </c>
      <c r="K333" s="95">
        <f>一覧!AZ335</f>
        <v>0</v>
      </c>
      <c r="L333" s="67" t="str">
        <f>一覧!BA335&amp;一覧!BB335</f>
        <v/>
      </c>
      <c r="M333" s="95">
        <f>一覧!BD335</f>
        <v>0</v>
      </c>
      <c r="N333" s="25">
        <f>一覧!BE335</f>
        <v>0</v>
      </c>
      <c r="O333" s="95">
        <f>一覧!BH335</f>
        <v>0</v>
      </c>
      <c r="P333" s="75" t="str">
        <f>IF(COUNTIF($I$4:I333,I333)&gt;1,"重複","")</f>
        <v>重複</v>
      </c>
      <c r="S333" s="76"/>
      <c r="T333" s="77">
        <f>IF(OR(S333=1,S333=2),一覧!BE335,)</f>
        <v>0</v>
      </c>
    </row>
    <row r="334" spans="1:20" ht="22.5" customHeight="1" x14ac:dyDescent="0.15">
      <c r="A334" s="195">
        <f>一覧!H336</f>
        <v>0</v>
      </c>
      <c r="B334" s="8">
        <f>一覧!I336</f>
        <v>0</v>
      </c>
      <c r="C334" s="37">
        <f>一覧!J336</f>
        <v>0</v>
      </c>
      <c r="D334" s="16">
        <f>一覧!L336</f>
        <v>0</v>
      </c>
      <c r="E334" s="8">
        <f>一覧!R336</f>
        <v>0</v>
      </c>
      <c r="F334" s="7">
        <f>一覧!S336</f>
        <v>0</v>
      </c>
      <c r="G334" s="7">
        <f>一覧!O336</f>
        <v>0</v>
      </c>
      <c r="H334" s="204" t="str">
        <f>一覧!U336</f>
        <v/>
      </c>
      <c r="I334" s="95">
        <f>一覧!W336</f>
        <v>0</v>
      </c>
      <c r="J334" s="95">
        <f>一覧!AY336</f>
        <v>0</v>
      </c>
      <c r="K334" s="95">
        <f>一覧!AZ336</f>
        <v>0</v>
      </c>
      <c r="L334" s="67" t="str">
        <f>一覧!BA336&amp;一覧!BB336</f>
        <v/>
      </c>
      <c r="M334" s="95">
        <f>一覧!BD336</f>
        <v>0</v>
      </c>
      <c r="N334" s="25">
        <f>一覧!BE336</f>
        <v>0</v>
      </c>
      <c r="O334" s="95">
        <f>一覧!BH336</f>
        <v>0</v>
      </c>
      <c r="P334" s="47" t="str">
        <f>IF(COUNTIF($I$4:I334,I334)&gt;1,"重複","")</f>
        <v>重複</v>
      </c>
      <c r="T334" s="51">
        <f>IF(OR(S334=1,S334=2),一覧!BE336,)</f>
        <v>0</v>
      </c>
    </row>
    <row r="335" spans="1:20" ht="22.5" customHeight="1" x14ac:dyDescent="0.15">
      <c r="A335" s="195">
        <f>一覧!H337</f>
        <v>0</v>
      </c>
      <c r="B335" s="8">
        <f>一覧!I337</f>
        <v>0</v>
      </c>
      <c r="C335" s="37">
        <f>一覧!J337</f>
        <v>0</v>
      </c>
      <c r="D335" s="16">
        <f>一覧!L337</f>
        <v>0</v>
      </c>
      <c r="E335" s="8">
        <f>一覧!R337</f>
        <v>0</v>
      </c>
      <c r="F335" s="7">
        <f>一覧!S337</f>
        <v>0</v>
      </c>
      <c r="G335" s="7">
        <f>一覧!O337</f>
        <v>0</v>
      </c>
      <c r="H335" s="204" t="str">
        <f>一覧!U337</f>
        <v/>
      </c>
      <c r="I335" s="95">
        <f>一覧!W337</f>
        <v>0</v>
      </c>
      <c r="J335" s="95">
        <f>一覧!AY337</f>
        <v>0</v>
      </c>
      <c r="K335" s="95">
        <f>一覧!AZ337</f>
        <v>0</v>
      </c>
      <c r="L335" s="67" t="str">
        <f>一覧!BA337&amp;一覧!BB337</f>
        <v/>
      </c>
      <c r="M335" s="95">
        <f>一覧!BD337</f>
        <v>0</v>
      </c>
      <c r="N335" s="25">
        <f>一覧!BE337</f>
        <v>0</v>
      </c>
      <c r="O335" s="95">
        <f>一覧!BH337</f>
        <v>0</v>
      </c>
      <c r="P335" s="47" t="str">
        <f>IF(COUNTIF($I$4:I335,I335)&gt;1,"重複","")</f>
        <v>重複</v>
      </c>
      <c r="T335" s="51">
        <f>IF(OR(S335=1,S335=2),一覧!BE337,)</f>
        <v>0</v>
      </c>
    </row>
    <row r="336" spans="1:20" ht="22.5" customHeight="1" x14ac:dyDescent="0.15">
      <c r="A336" s="195">
        <f>一覧!H338</f>
        <v>0</v>
      </c>
      <c r="B336" s="8">
        <f>一覧!I338</f>
        <v>0</v>
      </c>
      <c r="C336" s="37">
        <f>一覧!J338</f>
        <v>0</v>
      </c>
      <c r="D336" s="16">
        <f>一覧!L338</f>
        <v>0</v>
      </c>
      <c r="E336" s="8">
        <f>一覧!R338</f>
        <v>0</v>
      </c>
      <c r="F336" s="7">
        <f>一覧!S338</f>
        <v>0</v>
      </c>
      <c r="G336" s="7">
        <f>一覧!O338</f>
        <v>0</v>
      </c>
      <c r="H336" s="204" t="str">
        <f>一覧!U338</f>
        <v/>
      </c>
      <c r="I336" s="95">
        <f>一覧!W338</f>
        <v>0</v>
      </c>
      <c r="J336" s="95">
        <f>一覧!AY338</f>
        <v>0</v>
      </c>
      <c r="K336" s="95">
        <f>一覧!AZ338</f>
        <v>0</v>
      </c>
      <c r="L336" s="67" t="str">
        <f>一覧!BA338&amp;一覧!BB338</f>
        <v/>
      </c>
      <c r="M336" s="95">
        <f>一覧!BD338</f>
        <v>0</v>
      </c>
      <c r="N336" s="25">
        <f>一覧!BE338</f>
        <v>0</v>
      </c>
      <c r="O336" s="95">
        <f>一覧!BH338</f>
        <v>0</v>
      </c>
      <c r="P336" s="47" t="str">
        <f>IF(COUNTIF($I$4:I336,I336)&gt;1,"重複","")</f>
        <v>重複</v>
      </c>
      <c r="T336" s="51">
        <f>IF(OR(S336=1,S336=2),一覧!BE338,)</f>
        <v>0</v>
      </c>
    </row>
    <row r="337" spans="1:20" ht="22.5" customHeight="1" x14ac:dyDescent="0.15">
      <c r="A337" s="195">
        <f>一覧!H339</f>
        <v>0</v>
      </c>
      <c r="B337" s="8">
        <f>一覧!I339</f>
        <v>0</v>
      </c>
      <c r="C337" s="37">
        <f>一覧!J339</f>
        <v>0</v>
      </c>
      <c r="D337" s="16">
        <f>一覧!L339</f>
        <v>0</v>
      </c>
      <c r="E337" s="8">
        <f>一覧!R339</f>
        <v>0</v>
      </c>
      <c r="F337" s="7">
        <f>一覧!S339</f>
        <v>0</v>
      </c>
      <c r="G337" s="7">
        <f>一覧!O339</f>
        <v>0</v>
      </c>
      <c r="H337" s="204" t="str">
        <f>一覧!U339</f>
        <v/>
      </c>
      <c r="I337" s="95">
        <f>一覧!W339</f>
        <v>0</v>
      </c>
      <c r="J337" s="95">
        <f>一覧!AY339</f>
        <v>0</v>
      </c>
      <c r="K337" s="95">
        <f>一覧!AZ339</f>
        <v>0</v>
      </c>
      <c r="L337" s="67" t="str">
        <f>一覧!BA339&amp;一覧!BB339</f>
        <v/>
      </c>
      <c r="M337" s="95">
        <f>一覧!BD339</f>
        <v>0</v>
      </c>
      <c r="N337" s="25">
        <f>一覧!BE339</f>
        <v>0</v>
      </c>
      <c r="O337" s="95">
        <f>一覧!BH339</f>
        <v>0</v>
      </c>
      <c r="P337" s="47" t="str">
        <f>IF(COUNTIF($I$4:I337,I337)&gt;1,"重複","")</f>
        <v>重複</v>
      </c>
      <c r="T337" s="51">
        <f>IF(OR(S337=1,S337=2),一覧!BE339,)</f>
        <v>0</v>
      </c>
    </row>
    <row r="338" spans="1:20" ht="22.5" customHeight="1" x14ac:dyDescent="0.15">
      <c r="A338" s="195">
        <f>一覧!H340</f>
        <v>0</v>
      </c>
      <c r="B338" s="8">
        <f>一覧!I340</f>
        <v>0</v>
      </c>
      <c r="C338" s="37">
        <f>一覧!J340</f>
        <v>0</v>
      </c>
      <c r="D338" s="16">
        <f>一覧!L340</f>
        <v>0</v>
      </c>
      <c r="E338" s="8">
        <f>一覧!R340</f>
        <v>0</v>
      </c>
      <c r="F338" s="7">
        <f>一覧!S340</f>
        <v>0</v>
      </c>
      <c r="G338" s="7">
        <f>一覧!O340</f>
        <v>0</v>
      </c>
      <c r="H338" s="204" t="str">
        <f>一覧!U340</f>
        <v/>
      </c>
      <c r="I338" s="95">
        <f>一覧!W340</f>
        <v>0</v>
      </c>
      <c r="J338" s="95">
        <f>一覧!AY340</f>
        <v>0</v>
      </c>
      <c r="K338" s="95">
        <f>一覧!AZ340</f>
        <v>0</v>
      </c>
      <c r="L338" s="67" t="str">
        <f>一覧!BA340&amp;一覧!BB340</f>
        <v/>
      </c>
      <c r="M338" s="95">
        <f>一覧!BD340</f>
        <v>0</v>
      </c>
      <c r="N338" s="25">
        <f>一覧!BE340</f>
        <v>0</v>
      </c>
      <c r="O338" s="95">
        <f>一覧!BH340</f>
        <v>0</v>
      </c>
      <c r="P338" s="47" t="str">
        <f>IF(COUNTIF($I$4:I338,I338)&gt;1,"重複","")</f>
        <v>重複</v>
      </c>
      <c r="T338" s="51">
        <f>IF(OR(S338=1,S338=2),一覧!BE340,)</f>
        <v>0</v>
      </c>
    </row>
    <row r="339" spans="1:20" ht="22.5" customHeight="1" x14ac:dyDescent="0.15">
      <c r="A339" s="195">
        <f>一覧!H341</f>
        <v>0</v>
      </c>
      <c r="B339" s="8">
        <f>一覧!I341</f>
        <v>0</v>
      </c>
      <c r="C339" s="37">
        <f>一覧!J341</f>
        <v>0</v>
      </c>
      <c r="D339" s="16">
        <f>一覧!L341</f>
        <v>0</v>
      </c>
      <c r="E339" s="8">
        <f>一覧!R341</f>
        <v>0</v>
      </c>
      <c r="F339" s="7">
        <f>一覧!S341</f>
        <v>0</v>
      </c>
      <c r="G339" s="7">
        <f>一覧!O341</f>
        <v>0</v>
      </c>
      <c r="H339" s="204" t="str">
        <f>一覧!U341</f>
        <v/>
      </c>
      <c r="I339" s="95">
        <f>一覧!W341</f>
        <v>0</v>
      </c>
      <c r="J339" s="95">
        <f>一覧!AY341</f>
        <v>0</v>
      </c>
      <c r="K339" s="95">
        <f>一覧!AZ341</f>
        <v>0</v>
      </c>
      <c r="L339" s="67" t="str">
        <f>一覧!BA341&amp;一覧!BB341</f>
        <v/>
      </c>
      <c r="M339" s="95">
        <f>一覧!BD341</f>
        <v>0</v>
      </c>
      <c r="N339" s="25">
        <f>一覧!BE341</f>
        <v>0</v>
      </c>
      <c r="O339" s="95">
        <f>一覧!BH341</f>
        <v>0</v>
      </c>
      <c r="P339" s="47" t="str">
        <f>IF(COUNTIF($I$4:I339,I339)&gt;1,"重複","")</f>
        <v>重複</v>
      </c>
      <c r="T339" s="51">
        <f>IF(OR(S339=1,S339=2),一覧!BE341,)</f>
        <v>0</v>
      </c>
    </row>
    <row r="340" spans="1:20" ht="22.5" customHeight="1" x14ac:dyDescent="0.15">
      <c r="A340" s="195">
        <f>一覧!H342</f>
        <v>0</v>
      </c>
      <c r="B340" s="8">
        <f>一覧!I342</f>
        <v>0</v>
      </c>
      <c r="C340" s="37">
        <f>一覧!J342</f>
        <v>0</v>
      </c>
      <c r="D340" s="16">
        <f>一覧!L342</f>
        <v>0</v>
      </c>
      <c r="E340" s="8">
        <f>一覧!R342</f>
        <v>0</v>
      </c>
      <c r="F340" s="7">
        <f>一覧!S342</f>
        <v>0</v>
      </c>
      <c r="G340" s="7">
        <f>一覧!O342</f>
        <v>0</v>
      </c>
      <c r="H340" s="204" t="str">
        <f>一覧!U342</f>
        <v/>
      </c>
      <c r="I340" s="95">
        <f>一覧!W342</f>
        <v>0</v>
      </c>
      <c r="J340" s="95">
        <f>一覧!AY342</f>
        <v>0</v>
      </c>
      <c r="K340" s="95">
        <f>一覧!AZ342</f>
        <v>0</v>
      </c>
      <c r="L340" s="67" t="str">
        <f>一覧!BA342&amp;一覧!BB342</f>
        <v/>
      </c>
      <c r="M340" s="95">
        <f>一覧!BD342</f>
        <v>0</v>
      </c>
      <c r="N340" s="25">
        <f>一覧!BE342</f>
        <v>0</v>
      </c>
      <c r="O340" s="95">
        <f>一覧!BH342</f>
        <v>0</v>
      </c>
      <c r="P340" s="47" t="str">
        <f>IF(COUNTIF($I$4:I340,I340)&gt;1,"重複","")</f>
        <v>重複</v>
      </c>
      <c r="T340" s="51">
        <f>IF(OR(S340=1,S340=2),一覧!BE342,)</f>
        <v>0</v>
      </c>
    </row>
    <row r="341" spans="1:20" ht="22.5" customHeight="1" x14ac:dyDescent="0.15">
      <c r="A341" s="195">
        <f>一覧!H343</f>
        <v>0</v>
      </c>
      <c r="B341" s="8">
        <f>一覧!I343</f>
        <v>0</v>
      </c>
      <c r="C341" s="37">
        <f>一覧!J343</f>
        <v>0</v>
      </c>
      <c r="D341" s="16">
        <f>一覧!L343</f>
        <v>0</v>
      </c>
      <c r="E341" s="8">
        <f>一覧!R343</f>
        <v>0</v>
      </c>
      <c r="F341" s="7">
        <f>一覧!S343</f>
        <v>0</v>
      </c>
      <c r="G341" s="7">
        <f>一覧!O343</f>
        <v>0</v>
      </c>
      <c r="H341" s="204" t="str">
        <f>一覧!U343</f>
        <v/>
      </c>
      <c r="I341" s="95">
        <f>一覧!W343</f>
        <v>0</v>
      </c>
      <c r="J341" s="95">
        <f>一覧!AY343</f>
        <v>0</v>
      </c>
      <c r="K341" s="95">
        <f>一覧!AZ343</f>
        <v>0</v>
      </c>
      <c r="L341" s="67" t="str">
        <f>一覧!BA343&amp;一覧!BB343</f>
        <v/>
      </c>
      <c r="M341" s="95">
        <f>一覧!BD343</f>
        <v>0</v>
      </c>
      <c r="N341" s="25">
        <f>一覧!BE343</f>
        <v>0</v>
      </c>
      <c r="O341" s="95">
        <f>一覧!BH343</f>
        <v>0</v>
      </c>
      <c r="P341" s="47" t="str">
        <f>IF(COUNTIF($I$4:I341,I341)&gt;1,"重複","")</f>
        <v>重複</v>
      </c>
      <c r="T341" s="51">
        <f>IF(OR(S341=1,S341=2),一覧!BE343,)</f>
        <v>0</v>
      </c>
    </row>
    <row r="342" spans="1:20" ht="22.5" customHeight="1" x14ac:dyDescent="0.15">
      <c r="A342" s="195">
        <f>一覧!H344</f>
        <v>0</v>
      </c>
      <c r="B342" s="8">
        <f>一覧!I344</f>
        <v>0</v>
      </c>
      <c r="C342" s="37">
        <f>一覧!J344</f>
        <v>0</v>
      </c>
      <c r="D342" s="16">
        <f>一覧!L344</f>
        <v>0</v>
      </c>
      <c r="E342" s="8">
        <f>一覧!R344</f>
        <v>0</v>
      </c>
      <c r="F342" s="7">
        <f>一覧!S344</f>
        <v>0</v>
      </c>
      <c r="G342" s="7">
        <f>一覧!O344</f>
        <v>0</v>
      </c>
      <c r="H342" s="204" t="str">
        <f>一覧!U344</f>
        <v/>
      </c>
      <c r="I342" s="95">
        <f>一覧!W344</f>
        <v>0</v>
      </c>
      <c r="J342" s="95">
        <f>一覧!AY344</f>
        <v>0</v>
      </c>
      <c r="K342" s="95">
        <f>一覧!AZ344</f>
        <v>0</v>
      </c>
      <c r="L342" s="67" t="str">
        <f>一覧!BA344&amp;一覧!BB344</f>
        <v/>
      </c>
      <c r="M342" s="95">
        <f>一覧!BD344</f>
        <v>0</v>
      </c>
      <c r="N342" s="25">
        <f>一覧!BE344</f>
        <v>0</v>
      </c>
      <c r="O342" s="95">
        <f>一覧!BH344</f>
        <v>0</v>
      </c>
      <c r="P342" s="47" t="str">
        <f>IF(COUNTIF($I$4:I342,I342)&gt;1,"重複","")</f>
        <v>重複</v>
      </c>
      <c r="T342" s="51">
        <f>IF(OR(S342=1,S342=2),一覧!BE344,)</f>
        <v>0</v>
      </c>
    </row>
    <row r="343" spans="1:20" ht="22.5" customHeight="1" x14ac:dyDescent="0.15">
      <c r="A343" s="195">
        <f>一覧!H345</f>
        <v>0</v>
      </c>
      <c r="B343" s="8">
        <f>一覧!I345</f>
        <v>0</v>
      </c>
      <c r="C343" s="37">
        <f>一覧!J345</f>
        <v>0</v>
      </c>
      <c r="D343" s="16">
        <f>一覧!L345</f>
        <v>0</v>
      </c>
      <c r="E343" s="8">
        <f>一覧!R345</f>
        <v>0</v>
      </c>
      <c r="F343" s="7">
        <f>一覧!S345</f>
        <v>0</v>
      </c>
      <c r="G343" s="7">
        <f>一覧!O345</f>
        <v>0</v>
      </c>
      <c r="H343" s="204" t="str">
        <f>一覧!U345</f>
        <v/>
      </c>
      <c r="I343" s="95">
        <f>一覧!W345</f>
        <v>0</v>
      </c>
      <c r="J343" s="95">
        <f>一覧!AY345</f>
        <v>0</v>
      </c>
      <c r="K343" s="95">
        <f>一覧!AZ345</f>
        <v>0</v>
      </c>
      <c r="L343" s="67" t="str">
        <f>一覧!BA345&amp;一覧!BB345</f>
        <v/>
      </c>
      <c r="M343" s="95">
        <f>一覧!BD345</f>
        <v>0</v>
      </c>
      <c r="N343" s="25">
        <f>一覧!BE345</f>
        <v>0</v>
      </c>
      <c r="O343" s="95">
        <f>一覧!BH345</f>
        <v>0</v>
      </c>
      <c r="P343" s="47" t="str">
        <f>IF(COUNTIF($I$4:I343,I343)&gt;1,"重複","")</f>
        <v>重複</v>
      </c>
      <c r="T343" s="51">
        <f>IF(OR(S343=1,S343=2),一覧!BE345,)</f>
        <v>0</v>
      </c>
    </row>
    <row r="344" spans="1:20" ht="22.5" customHeight="1" x14ac:dyDescent="0.15">
      <c r="A344" s="195">
        <f>一覧!H346</f>
        <v>0</v>
      </c>
      <c r="B344" s="8">
        <f>一覧!I346</f>
        <v>0</v>
      </c>
      <c r="C344" s="37">
        <f>一覧!J346</f>
        <v>0</v>
      </c>
      <c r="D344" s="16">
        <f>一覧!L346</f>
        <v>0</v>
      </c>
      <c r="E344" s="8">
        <f>一覧!R346</f>
        <v>0</v>
      </c>
      <c r="F344" s="7">
        <f>一覧!S346</f>
        <v>0</v>
      </c>
      <c r="G344" s="7">
        <f>一覧!O346</f>
        <v>0</v>
      </c>
      <c r="H344" s="204" t="str">
        <f>一覧!U346</f>
        <v/>
      </c>
      <c r="I344" s="95">
        <f>一覧!W346</f>
        <v>0</v>
      </c>
      <c r="J344" s="95">
        <f>一覧!AY346</f>
        <v>0</v>
      </c>
      <c r="K344" s="95">
        <f>一覧!AZ346</f>
        <v>0</v>
      </c>
      <c r="L344" s="67" t="str">
        <f>一覧!BA346&amp;一覧!BB346</f>
        <v/>
      </c>
      <c r="M344" s="95">
        <f>一覧!BD346</f>
        <v>0</v>
      </c>
      <c r="N344" s="25">
        <f>一覧!BE346</f>
        <v>0</v>
      </c>
      <c r="O344" s="95">
        <f>一覧!BH346</f>
        <v>0</v>
      </c>
      <c r="P344" s="47" t="str">
        <f>IF(COUNTIF($I$4:I344,I344)&gt;1,"重複","")</f>
        <v>重複</v>
      </c>
      <c r="T344" s="51">
        <f>IF(OR(S344=1,S344=2),一覧!BE346,)</f>
        <v>0</v>
      </c>
    </row>
    <row r="345" spans="1:20" ht="22.5" customHeight="1" x14ac:dyDescent="0.15">
      <c r="A345" s="195">
        <f>一覧!H347</f>
        <v>0</v>
      </c>
      <c r="B345" s="8">
        <f>一覧!I347</f>
        <v>0</v>
      </c>
      <c r="C345" s="37">
        <f>一覧!J347</f>
        <v>0</v>
      </c>
      <c r="D345" s="16">
        <f>一覧!L347</f>
        <v>0</v>
      </c>
      <c r="E345" s="8">
        <f>一覧!R347</f>
        <v>0</v>
      </c>
      <c r="F345" s="7">
        <f>一覧!S347</f>
        <v>0</v>
      </c>
      <c r="G345" s="7">
        <f>一覧!O347</f>
        <v>0</v>
      </c>
      <c r="H345" s="204" t="str">
        <f>一覧!U347</f>
        <v/>
      </c>
      <c r="I345" s="95">
        <f>一覧!W347</f>
        <v>0</v>
      </c>
      <c r="J345" s="95">
        <f>一覧!AY347</f>
        <v>0</v>
      </c>
      <c r="K345" s="95">
        <f>一覧!AZ347</f>
        <v>0</v>
      </c>
      <c r="L345" s="67" t="str">
        <f>一覧!BA347&amp;一覧!BB347</f>
        <v/>
      </c>
      <c r="M345" s="95">
        <f>一覧!BD347</f>
        <v>0</v>
      </c>
      <c r="N345" s="25">
        <f>一覧!BE347</f>
        <v>0</v>
      </c>
      <c r="O345" s="95">
        <f>一覧!BH347</f>
        <v>0</v>
      </c>
      <c r="P345" s="47" t="str">
        <f>IF(COUNTIF($I$4:I345,I345)&gt;1,"重複","")</f>
        <v>重複</v>
      </c>
      <c r="T345" s="51">
        <f>IF(OR(S345=1,S345=2),一覧!BE347,)</f>
        <v>0</v>
      </c>
    </row>
    <row r="346" spans="1:20" ht="22.5" customHeight="1" x14ac:dyDescent="0.15">
      <c r="A346" s="195">
        <f>一覧!H348</f>
        <v>0</v>
      </c>
      <c r="B346" s="8">
        <f>一覧!I348</f>
        <v>0</v>
      </c>
      <c r="C346" s="37">
        <f>一覧!J348</f>
        <v>0</v>
      </c>
      <c r="D346" s="16">
        <f>一覧!L348</f>
        <v>0</v>
      </c>
      <c r="E346" s="8">
        <f>一覧!R348</f>
        <v>0</v>
      </c>
      <c r="F346" s="7">
        <f>一覧!S348</f>
        <v>0</v>
      </c>
      <c r="G346" s="7">
        <f>一覧!O348</f>
        <v>0</v>
      </c>
      <c r="H346" s="204" t="str">
        <f>一覧!U348</f>
        <v/>
      </c>
      <c r="I346" s="95">
        <f>一覧!W348</f>
        <v>0</v>
      </c>
      <c r="J346" s="95">
        <f>一覧!AY348</f>
        <v>0</v>
      </c>
      <c r="K346" s="95">
        <f>一覧!AZ348</f>
        <v>0</v>
      </c>
      <c r="L346" s="67" t="str">
        <f>一覧!BA348&amp;一覧!BB348</f>
        <v/>
      </c>
      <c r="M346" s="95">
        <f>一覧!BD348</f>
        <v>0</v>
      </c>
      <c r="N346" s="25">
        <f>一覧!BE348</f>
        <v>0</v>
      </c>
      <c r="O346" s="95">
        <f>一覧!BH348</f>
        <v>0</v>
      </c>
      <c r="P346" s="47" t="str">
        <f>IF(COUNTIF($I$4:I346,I346)&gt;1,"重複","")</f>
        <v>重複</v>
      </c>
      <c r="T346" s="51">
        <f>IF(OR(S346=1,S346=2),一覧!BE348,)</f>
        <v>0</v>
      </c>
    </row>
    <row r="347" spans="1:20" ht="22.5" customHeight="1" x14ac:dyDescent="0.15">
      <c r="A347" s="195">
        <f>一覧!H349</f>
        <v>0</v>
      </c>
      <c r="B347" s="8">
        <f>一覧!I349</f>
        <v>0</v>
      </c>
      <c r="C347" s="37">
        <f>一覧!J349</f>
        <v>0</v>
      </c>
      <c r="D347" s="16">
        <f>一覧!L349</f>
        <v>0</v>
      </c>
      <c r="E347" s="8">
        <f>一覧!R349</f>
        <v>0</v>
      </c>
      <c r="F347" s="7">
        <f>一覧!S349</f>
        <v>0</v>
      </c>
      <c r="G347" s="7">
        <f>一覧!O349</f>
        <v>0</v>
      </c>
      <c r="H347" s="204" t="str">
        <f>一覧!U349</f>
        <v/>
      </c>
      <c r="I347" s="95">
        <f>一覧!W349</f>
        <v>0</v>
      </c>
      <c r="J347" s="95">
        <f>一覧!AY349</f>
        <v>0</v>
      </c>
      <c r="K347" s="95">
        <f>一覧!AZ349</f>
        <v>0</v>
      </c>
      <c r="L347" s="67" t="str">
        <f>一覧!BA349&amp;一覧!BB349</f>
        <v/>
      </c>
      <c r="M347" s="95">
        <f>一覧!BD349</f>
        <v>0</v>
      </c>
      <c r="N347" s="25">
        <f>一覧!BE349</f>
        <v>0</v>
      </c>
      <c r="O347" s="95">
        <f>一覧!BH349</f>
        <v>0</v>
      </c>
      <c r="P347" s="47" t="str">
        <f>IF(COUNTIF($I$4:I347,I347)&gt;1,"重複","")</f>
        <v>重複</v>
      </c>
      <c r="T347" s="51">
        <f>IF(OR(S347=1,S347=2),一覧!BE349,)</f>
        <v>0</v>
      </c>
    </row>
    <row r="348" spans="1:20" ht="22.5" customHeight="1" x14ac:dyDescent="0.15">
      <c r="A348" s="195">
        <f>一覧!H350</f>
        <v>0</v>
      </c>
      <c r="B348" s="8">
        <f>一覧!I350</f>
        <v>0</v>
      </c>
      <c r="C348" s="37">
        <f>一覧!J350</f>
        <v>0</v>
      </c>
      <c r="D348" s="16">
        <f>一覧!L350</f>
        <v>0</v>
      </c>
      <c r="E348" s="8">
        <f>一覧!R350</f>
        <v>0</v>
      </c>
      <c r="F348" s="7">
        <f>一覧!S350</f>
        <v>0</v>
      </c>
      <c r="G348" s="7">
        <f>一覧!O350</f>
        <v>0</v>
      </c>
      <c r="H348" s="204" t="str">
        <f>一覧!U350</f>
        <v/>
      </c>
      <c r="I348" s="95">
        <f>一覧!W350</f>
        <v>0</v>
      </c>
      <c r="J348" s="95">
        <f>一覧!AY350</f>
        <v>0</v>
      </c>
      <c r="K348" s="95">
        <f>一覧!AZ350</f>
        <v>0</v>
      </c>
      <c r="L348" s="67" t="str">
        <f>一覧!BA350&amp;一覧!BB350</f>
        <v/>
      </c>
      <c r="M348" s="95">
        <f>一覧!BD350</f>
        <v>0</v>
      </c>
      <c r="N348" s="25">
        <f>一覧!BE350</f>
        <v>0</v>
      </c>
      <c r="O348" s="95">
        <f>一覧!BH350</f>
        <v>0</v>
      </c>
      <c r="P348" s="47" t="str">
        <f>IF(COUNTIF($I$4:I348,I348)&gt;1,"重複","")</f>
        <v>重複</v>
      </c>
      <c r="T348" s="51">
        <f>IF(OR(S348=1,S348=2),一覧!BE350,)</f>
        <v>0</v>
      </c>
    </row>
    <row r="349" spans="1:20" ht="22.5" customHeight="1" x14ac:dyDescent="0.15">
      <c r="A349" s="195">
        <f>一覧!H351</f>
        <v>0</v>
      </c>
      <c r="B349" s="8">
        <f>一覧!I351</f>
        <v>0</v>
      </c>
      <c r="C349" s="37">
        <f>一覧!J351</f>
        <v>0</v>
      </c>
      <c r="D349" s="16">
        <f>一覧!L351</f>
        <v>0</v>
      </c>
      <c r="E349" s="8">
        <f>一覧!R351</f>
        <v>0</v>
      </c>
      <c r="F349" s="7">
        <f>一覧!S351</f>
        <v>0</v>
      </c>
      <c r="G349" s="7">
        <f>一覧!O351</f>
        <v>0</v>
      </c>
      <c r="H349" s="204" t="str">
        <f>一覧!U351</f>
        <v/>
      </c>
      <c r="I349" s="95">
        <f>一覧!W351</f>
        <v>0</v>
      </c>
      <c r="J349" s="95">
        <f>一覧!AY351</f>
        <v>0</v>
      </c>
      <c r="K349" s="95">
        <f>一覧!AZ351</f>
        <v>0</v>
      </c>
      <c r="L349" s="67" t="str">
        <f>一覧!BA351&amp;一覧!BB351</f>
        <v/>
      </c>
      <c r="M349" s="95">
        <f>一覧!BD351</f>
        <v>0</v>
      </c>
      <c r="N349" s="25">
        <f>一覧!BE351</f>
        <v>0</v>
      </c>
      <c r="O349" s="95">
        <f>一覧!BH351</f>
        <v>0</v>
      </c>
      <c r="P349" s="47" t="str">
        <f>IF(COUNTIF($I$4:I349,I349)&gt;1,"重複","")</f>
        <v>重複</v>
      </c>
      <c r="T349" s="51">
        <f>IF(OR(S349=1,S349=2),一覧!BE351,)</f>
        <v>0</v>
      </c>
    </row>
    <row r="350" spans="1:20" ht="22.5" customHeight="1" x14ac:dyDescent="0.15">
      <c r="A350" s="195">
        <f>一覧!H352</f>
        <v>0</v>
      </c>
      <c r="B350" s="8">
        <f>一覧!I352</f>
        <v>0</v>
      </c>
      <c r="C350" s="37">
        <f>一覧!J352</f>
        <v>0</v>
      </c>
      <c r="D350" s="16">
        <f>一覧!L352</f>
        <v>0</v>
      </c>
      <c r="E350" s="8">
        <f>一覧!R352</f>
        <v>0</v>
      </c>
      <c r="F350" s="7">
        <f>一覧!S352</f>
        <v>0</v>
      </c>
      <c r="G350" s="7">
        <f>一覧!O352</f>
        <v>0</v>
      </c>
      <c r="H350" s="204" t="str">
        <f>一覧!U352</f>
        <v/>
      </c>
      <c r="I350" s="95">
        <f>一覧!W352</f>
        <v>0</v>
      </c>
      <c r="J350" s="95">
        <f>一覧!AY352</f>
        <v>0</v>
      </c>
      <c r="K350" s="95">
        <f>一覧!AZ352</f>
        <v>0</v>
      </c>
      <c r="L350" s="67" t="str">
        <f>一覧!BA352&amp;一覧!BB352</f>
        <v/>
      </c>
      <c r="M350" s="95">
        <f>一覧!BD352</f>
        <v>0</v>
      </c>
      <c r="N350" s="25">
        <f>一覧!BE352</f>
        <v>0</v>
      </c>
      <c r="O350" s="95">
        <f>一覧!BH352</f>
        <v>0</v>
      </c>
      <c r="P350" s="47" t="str">
        <f>IF(COUNTIF($I$4:I350,I350)&gt;1,"重複","")</f>
        <v>重複</v>
      </c>
      <c r="T350" s="51">
        <f>IF(OR(S350=1,S350=2),一覧!BE352,)</f>
        <v>0</v>
      </c>
    </row>
    <row r="351" spans="1:20" ht="22.5" customHeight="1" x14ac:dyDescent="0.15">
      <c r="A351" s="195">
        <f>一覧!H353</f>
        <v>0</v>
      </c>
      <c r="B351" s="8">
        <f>一覧!I353</f>
        <v>0</v>
      </c>
      <c r="C351" s="37">
        <f>一覧!J353</f>
        <v>0</v>
      </c>
      <c r="D351" s="16">
        <f>一覧!L353</f>
        <v>0</v>
      </c>
      <c r="E351" s="8">
        <f>一覧!R353</f>
        <v>0</v>
      </c>
      <c r="F351" s="7">
        <f>一覧!S353</f>
        <v>0</v>
      </c>
      <c r="G351" s="7">
        <f>一覧!O353</f>
        <v>0</v>
      </c>
      <c r="H351" s="204" t="str">
        <f>一覧!U353</f>
        <v/>
      </c>
      <c r="I351" s="95">
        <f>一覧!W353</f>
        <v>0</v>
      </c>
      <c r="J351" s="95">
        <f>一覧!AY353</f>
        <v>0</v>
      </c>
      <c r="K351" s="95">
        <f>一覧!AZ353</f>
        <v>0</v>
      </c>
      <c r="L351" s="67" t="str">
        <f>一覧!BA353&amp;一覧!BB353</f>
        <v/>
      </c>
      <c r="M351" s="95">
        <f>一覧!BD353</f>
        <v>0</v>
      </c>
      <c r="N351" s="25">
        <f>一覧!BE353</f>
        <v>0</v>
      </c>
      <c r="O351" s="95">
        <f>一覧!BH353</f>
        <v>0</v>
      </c>
      <c r="P351" s="47" t="str">
        <f>IF(COUNTIF($I$4:I351,I351)&gt;1,"重複","")</f>
        <v>重複</v>
      </c>
      <c r="T351" s="51">
        <f>IF(OR(S351=1,S351=2),一覧!BE353,)</f>
        <v>0</v>
      </c>
    </row>
    <row r="352" spans="1:20" ht="22.5" customHeight="1" x14ac:dyDescent="0.15">
      <c r="A352" s="195">
        <f>一覧!H354</f>
        <v>0</v>
      </c>
      <c r="B352" s="8">
        <f>一覧!I354</f>
        <v>0</v>
      </c>
      <c r="C352" s="37">
        <f>一覧!J354</f>
        <v>0</v>
      </c>
      <c r="D352" s="16">
        <f>一覧!L354</f>
        <v>0</v>
      </c>
      <c r="E352" s="8">
        <f>一覧!R354</f>
        <v>0</v>
      </c>
      <c r="F352" s="7">
        <f>一覧!S354</f>
        <v>0</v>
      </c>
      <c r="G352" s="7">
        <f>一覧!O354</f>
        <v>0</v>
      </c>
      <c r="H352" s="204" t="str">
        <f>一覧!U354</f>
        <v/>
      </c>
      <c r="I352" s="95">
        <f>一覧!W354</f>
        <v>0</v>
      </c>
      <c r="J352" s="95">
        <f>一覧!AY354</f>
        <v>0</v>
      </c>
      <c r="K352" s="95">
        <f>一覧!AZ354</f>
        <v>0</v>
      </c>
      <c r="L352" s="67" t="str">
        <f>一覧!BA354&amp;一覧!BB354</f>
        <v/>
      </c>
      <c r="M352" s="95">
        <f>一覧!BD354</f>
        <v>0</v>
      </c>
      <c r="N352" s="25">
        <f>一覧!BE354</f>
        <v>0</v>
      </c>
      <c r="O352" s="95">
        <f>一覧!BH354</f>
        <v>0</v>
      </c>
      <c r="P352" s="47" t="str">
        <f>IF(COUNTIF($I$4:I352,I352)&gt;1,"重複","")</f>
        <v>重複</v>
      </c>
      <c r="T352" s="51">
        <f>IF(OR(S352=1,S352=2),一覧!BE354,)</f>
        <v>0</v>
      </c>
    </row>
    <row r="353" spans="1:20" ht="22.5" customHeight="1" x14ac:dyDescent="0.15">
      <c r="A353" s="195">
        <f>一覧!H355</f>
        <v>0</v>
      </c>
      <c r="B353" s="8">
        <f>一覧!I355</f>
        <v>0</v>
      </c>
      <c r="C353" s="37">
        <f>一覧!J355</f>
        <v>0</v>
      </c>
      <c r="D353" s="16">
        <f>一覧!L355</f>
        <v>0</v>
      </c>
      <c r="E353" s="8">
        <f>一覧!R355</f>
        <v>0</v>
      </c>
      <c r="F353" s="7">
        <f>一覧!S355</f>
        <v>0</v>
      </c>
      <c r="G353" s="7">
        <f>一覧!O355</f>
        <v>0</v>
      </c>
      <c r="H353" s="204" t="str">
        <f>一覧!U355</f>
        <v/>
      </c>
      <c r="I353" s="95">
        <f>一覧!W355</f>
        <v>0</v>
      </c>
      <c r="J353" s="95">
        <f>一覧!AY355</f>
        <v>0</v>
      </c>
      <c r="K353" s="95">
        <f>一覧!AZ355</f>
        <v>0</v>
      </c>
      <c r="L353" s="67" t="str">
        <f>一覧!BA355&amp;一覧!BB355</f>
        <v/>
      </c>
      <c r="M353" s="95">
        <f>一覧!BD355</f>
        <v>0</v>
      </c>
      <c r="N353" s="25">
        <f>一覧!BE355</f>
        <v>0</v>
      </c>
      <c r="O353" s="95">
        <f>一覧!BH355</f>
        <v>0</v>
      </c>
      <c r="P353" s="47" t="str">
        <f>IF(COUNTIF($I$4:I353,I353)&gt;1,"重複","")</f>
        <v>重複</v>
      </c>
      <c r="T353" s="51">
        <f>IF(OR(S353=1,S353=2),一覧!BE355,)</f>
        <v>0</v>
      </c>
    </row>
    <row r="354" spans="1:20" ht="22.5" customHeight="1" x14ac:dyDescent="0.15">
      <c r="A354" s="195">
        <f>一覧!H356</f>
        <v>0</v>
      </c>
      <c r="B354" s="8">
        <f>一覧!I356</f>
        <v>0</v>
      </c>
      <c r="C354" s="37">
        <f>一覧!J356</f>
        <v>0</v>
      </c>
      <c r="D354" s="16">
        <f>一覧!L356</f>
        <v>0</v>
      </c>
      <c r="E354" s="8">
        <f>一覧!R356</f>
        <v>0</v>
      </c>
      <c r="F354" s="7">
        <f>一覧!S356</f>
        <v>0</v>
      </c>
      <c r="G354" s="7">
        <f>一覧!O356</f>
        <v>0</v>
      </c>
      <c r="H354" s="204" t="str">
        <f>一覧!U356</f>
        <v/>
      </c>
      <c r="I354" s="95">
        <f>一覧!W356</f>
        <v>0</v>
      </c>
      <c r="J354" s="95">
        <f>一覧!AY356</f>
        <v>0</v>
      </c>
      <c r="K354" s="95">
        <f>一覧!AZ356</f>
        <v>0</v>
      </c>
      <c r="L354" s="67" t="str">
        <f>一覧!BA356&amp;一覧!BB356</f>
        <v/>
      </c>
      <c r="M354" s="95">
        <f>一覧!BD356</f>
        <v>0</v>
      </c>
      <c r="N354" s="25">
        <f>一覧!BE356</f>
        <v>0</v>
      </c>
      <c r="O354" s="95">
        <f>一覧!BH356</f>
        <v>0</v>
      </c>
      <c r="P354" s="47" t="str">
        <f>IF(COUNTIF($I$4:I354,I354)&gt;1,"重複","")</f>
        <v>重複</v>
      </c>
      <c r="T354" s="51">
        <f>IF(OR(S354=1,S354=2),一覧!BE356,)</f>
        <v>0</v>
      </c>
    </row>
    <row r="355" spans="1:20" ht="22.5" customHeight="1" x14ac:dyDescent="0.15">
      <c r="A355" s="195">
        <f>一覧!H357</f>
        <v>0</v>
      </c>
      <c r="B355" s="8">
        <f>一覧!I357</f>
        <v>0</v>
      </c>
      <c r="C355" s="37">
        <f>一覧!J357</f>
        <v>0</v>
      </c>
      <c r="D355" s="16">
        <f>一覧!L357</f>
        <v>0</v>
      </c>
      <c r="E355" s="8">
        <f>一覧!R357</f>
        <v>0</v>
      </c>
      <c r="F355" s="7">
        <f>一覧!S357</f>
        <v>0</v>
      </c>
      <c r="G355" s="7">
        <f>一覧!O357</f>
        <v>0</v>
      </c>
      <c r="H355" s="204" t="str">
        <f>一覧!U357</f>
        <v/>
      </c>
      <c r="I355" s="95">
        <f>一覧!W357</f>
        <v>0</v>
      </c>
      <c r="J355" s="95">
        <f>一覧!AY357</f>
        <v>0</v>
      </c>
      <c r="K355" s="95">
        <f>一覧!AZ357</f>
        <v>0</v>
      </c>
      <c r="L355" s="67" t="str">
        <f>一覧!BA357&amp;一覧!BB357</f>
        <v/>
      </c>
      <c r="M355" s="95">
        <f>一覧!BD357</f>
        <v>0</v>
      </c>
      <c r="N355" s="25">
        <f>一覧!BE357</f>
        <v>0</v>
      </c>
      <c r="O355" s="95">
        <f>一覧!BH357</f>
        <v>0</v>
      </c>
      <c r="P355" s="47" t="str">
        <f>IF(COUNTIF($I$4:I355,I355)&gt;1,"重複","")</f>
        <v>重複</v>
      </c>
      <c r="T355" s="51">
        <f>IF(OR(S355=1,S355=2),一覧!BE357,)</f>
        <v>0</v>
      </c>
    </row>
    <row r="356" spans="1:20" ht="22.5" customHeight="1" x14ac:dyDescent="0.15">
      <c r="A356" s="195">
        <f>一覧!H358</f>
        <v>0</v>
      </c>
      <c r="B356" s="8">
        <f>一覧!I358</f>
        <v>0</v>
      </c>
      <c r="C356" s="37">
        <f>一覧!J358</f>
        <v>0</v>
      </c>
      <c r="D356" s="16">
        <f>一覧!L358</f>
        <v>0</v>
      </c>
      <c r="E356" s="8">
        <f>一覧!R358</f>
        <v>0</v>
      </c>
      <c r="F356" s="7">
        <f>一覧!S358</f>
        <v>0</v>
      </c>
      <c r="G356" s="7">
        <f>一覧!O358</f>
        <v>0</v>
      </c>
      <c r="H356" s="204" t="str">
        <f>一覧!U358</f>
        <v/>
      </c>
      <c r="I356" s="95">
        <f>一覧!W358</f>
        <v>0</v>
      </c>
      <c r="J356" s="95">
        <f>一覧!AY358</f>
        <v>0</v>
      </c>
      <c r="K356" s="95">
        <f>一覧!AZ358</f>
        <v>0</v>
      </c>
      <c r="L356" s="67" t="str">
        <f>一覧!BA358&amp;一覧!BB358</f>
        <v/>
      </c>
      <c r="M356" s="95">
        <f>一覧!BD358</f>
        <v>0</v>
      </c>
      <c r="N356" s="25">
        <f>一覧!BE358</f>
        <v>0</v>
      </c>
      <c r="O356" s="95">
        <f>一覧!BH358</f>
        <v>0</v>
      </c>
      <c r="P356" s="47" t="str">
        <f>IF(COUNTIF($I$4:I356,I356)&gt;1,"重複","")</f>
        <v>重複</v>
      </c>
      <c r="T356" s="51">
        <f>IF(OR(S356=1,S356=2),一覧!BE358,)</f>
        <v>0</v>
      </c>
    </row>
    <row r="357" spans="1:20" ht="22.5" customHeight="1" x14ac:dyDescent="0.15">
      <c r="A357" s="195">
        <f>一覧!H359</f>
        <v>0</v>
      </c>
      <c r="B357" s="8">
        <f>一覧!I359</f>
        <v>0</v>
      </c>
      <c r="C357" s="37">
        <f>一覧!J359</f>
        <v>0</v>
      </c>
      <c r="D357" s="16">
        <f>一覧!L359</f>
        <v>0</v>
      </c>
      <c r="E357" s="8">
        <f>一覧!R359</f>
        <v>0</v>
      </c>
      <c r="F357" s="7">
        <f>一覧!S359</f>
        <v>0</v>
      </c>
      <c r="G357" s="7">
        <f>一覧!O359</f>
        <v>0</v>
      </c>
      <c r="H357" s="204" t="str">
        <f>一覧!U359</f>
        <v/>
      </c>
      <c r="I357" s="95">
        <f>一覧!W359</f>
        <v>0</v>
      </c>
      <c r="J357" s="95">
        <f>一覧!AY359</f>
        <v>0</v>
      </c>
      <c r="K357" s="95">
        <f>一覧!AZ359</f>
        <v>0</v>
      </c>
      <c r="L357" s="67" t="str">
        <f>一覧!BA359&amp;一覧!BB359</f>
        <v/>
      </c>
      <c r="M357" s="95">
        <f>一覧!BD359</f>
        <v>0</v>
      </c>
      <c r="N357" s="25">
        <f>一覧!BE359</f>
        <v>0</v>
      </c>
      <c r="O357" s="95">
        <f>一覧!BH359</f>
        <v>0</v>
      </c>
      <c r="P357" s="47" t="str">
        <f>IF(COUNTIF($I$4:I357,I357)&gt;1,"重複","")</f>
        <v>重複</v>
      </c>
      <c r="T357" s="51">
        <f>IF(OR(S357=1,S357=2),一覧!BE359,)</f>
        <v>0</v>
      </c>
    </row>
    <row r="358" spans="1:20" ht="22.5" customHeight="1" x14ac:dyDescent="0.15">
      <c r="A358" s="195">
        <f>一覧!H360</f>
        <v>0</v>
      </c>
      <c r="B358" s="8">
        <f>一覧!I360</f>
        <v>0</v>
      </c>
      <c r="C358" s="37">
        <f>一覧!J360</f>
        <v>0</v>
      </c>
      <c r="D358" s="16">
        <f>一覧!L360</f>
        <v>0</v>
      </c>
      <c r="E358" s="8">
        <f>一覧!R360</f>
        <v>0</v>
      </c>
      <c r="F358" s="7">
        <f>一覧!S360</f>
        <v>0</v>
      </c>
      <c r="G358" s="7">
        <f>一覧!O360</f>
        <v>0</v>
      </c>
      <c r="H358" s="204" t="str">
        <f>一覧!U360</f>
        <v/>
      </c>
      <c r="I358" s="95">
        <f>一覧!W360</f>
        <v>0</v>
      </c>
      <c r="J358" s="95">
        <f>一覧!AY360</f>
        <v>0</v>
      </c>
      <c r="K358" s="95">
        <f>一覧!AZ360</f>
        <v>0</v>
      </c>
      <c r="L358" s="67" t="str">
        <f>一覧!BA360&amp;一覧!BB360</f>
        <v/>
      </c>
      <c r="M358" s="95">
        <f>一覧!BD360</f>
        <v>0</v>
      </c>
      <c r="N358" s="25">
        <f>一覧!BE360</f>
        <v>0</v>
      </c>
      <c r="O358" s="95">
        <f>一覧!BH360</f>
        <v>0</v>
      </c>
      <c r="P358" s="47" t="str">
        <f>IF(COUNTIF($I$4:I358,I358)&gt;1,"重複","")</f>
        <v>重複</v>
      </c>
      <c r="T358" s="51">
        <f>IF(OR(S358=1,S358=2),一覧!BE360,)</f>
        <v>0</v>
      </c>
    </row>
    <row r="359" spans="1:20" ht="22.5" customHeight="1" x14ac:dyDescent="0.15">
      <c r="A359" s="195">
        <f>一覧!H361</f>
        <v>0</v>
      </c>
      <c r="B359" s="8">
        <f>一覧!I361</f>
        <v>0</v>
      </c>
      <c r="C359" s="37">
        <f>一覧!J361</f>
        <v>0</v>
      </c>
      <c r="D359" s="16">
        <f>一覧!L361</f>
        <v>0</v>
      </c>
      <c r="E359" s="8">
        <f>一覧!R361</f>
        <v>0</v>
      </c>
      <c r="F359" s="7">
        <f>一覧!S361</f>
        <v>0</v>
      </c>
      <c r="G359" s="7">
        <f>一覧!O361</f>
        <v>0</v>
      </c>
      <c r="H359" s="204" t="str">
        <f>一覧!U361</f>
        <v/>
      </c>
      <c r="I359" s="95">
        <f>一覧!W361</f>
        <v>0</v>
      </c>
      <c r="J359" s="95">
        <f>一覧!AY361</f>
        <v>0</v>
      </c>
      <c r="K359" s="95">
        <f>一覧!AZ361</f>
        <v>0</v>
      </c>
      <c r="L359" s="67" t="str">
        <f>一覧!BA361&amp;一覧!BB361</f>
        <v/>
      </c>
      <c r="M359" s="95">
        <f>一覧!BD361</f>
        <v>0</v>
      </c>
      <c r="N359" s="25">
        <f>一覧!BE361</f>
        <v>0</v>
      </c>
      <c r="O359" s="95">
        <f>一覧!BH361</f>
        <v>0</v>
      </c>
      <c r="P359" s="47" t="str">
        <f>IF(COUNTIF($I$4:I359,I359)&gt;1,"重複","")</f>
        <v>重複</v>
      </c>
      <c r="T359" s="51">
        <f>IF(OR(S359=1,S359=2),一覧!BE361,)</f>
        <v>0</v>
      </c>
    </row>
    <row r="360" spans="1:20" ht="22.5" customHeight="1" x14ac:dyDescent="0.15">
      <c r="A360" s="195">
        <f>一覧!H362</f>
        <v>0</v>
      </c>
      <c r="B360" s="8">
        <f>一覧!I362</f>
        <v>0</v>
      </c>
      <c r="C360" s="37">
        <f>一覧!J362</f>
        <v>0</v>
      </c>
      <c r="D360" s="16">
        <f>一覧!L362</f>
        <v>0</v>
      </c>
      <c r="E360" s="8">
        <f>一覧!R362</f>
        <v>0</v>
      </c>
      <c r="F360" s="7">
        <f>一覧!S362</f>
        <v>0</v>
      </c>
      <c r="G360" s="7">
        <f>一覧!O362</f>
        <v>0</v>
      </c>
      <c r="H360" s="204" t="str">
        <f>一覧!U362</f>
        <v/>
      </c>
      <c r="I360" s="95">
        <f>一覧!W362</f>
        <v>0</v>
      </c>
      <c r="J360" s="95">
        <f>一覧!AY362</f>
        <v>0</v>
      </c>
      <c r="K360" s="95">
        <f>一覧!AZ362</f>
        <v>0</v>
      </c>
      <c r="L360" s="67" t="str">
        <f>一覧!BA362&amp;一覧!BB362</f>
        <v/>
      </c>
      <c r="M360" s="95">
        <f>一覧!BD362</f>
        <v>0</v>
      </c>
      <c r="N360" s="25">
        <f>一覧!BE362</f>
        <v>0</v>
      </c>
      <c r="O360" s="95">
        <f>一覧!BH362</f>
        <v>0</v>
      </c>
      <c r="P360" s="47" t="str">
        <f>IF(COUNTIF($I$4:I360,I360)&gt;1,"重複","")</f>
        <v>重複</v>
      </c>
      <c r="T360" s="51">
        <f>IF(OR(S360=1,S360=2),一覧!BE362,)</f>
        <v>0</v>
      </c>
    </row>
    <row r="361" spans="1:20" ht="22.5" customHeight="1" x14ac:dyDescent="0.15">
      <c r="A361" s="195">
        <f>一覧!H363</f>
        <v>0</v>
      </c>
      <c r="B361" s="8">
        <f>一覧!I363</f>
        <v>0</v>
      </c>
      <c r="C361" s="37">
        <f>一覧!J363</f>
        <v>0</v>
      </c>
      <c r="D361" s="16">
        <f>一覧!L363</f>
        <v>0</v>
      </c>
      <c r="E361" s="8">
        <f>一覧!R363</f>
        <v>0</v>
      </c>
      <c r="F361" s="7">
        <f>一覧!S363</f>
        <v>0</v>
      </c>
      <c r="G361" s="7">
        <f>一覧!O363</f>
        <v>0</v>
      </c>
      <c r="H361" s="204" t="str">
        <f>一覧!U363</f>
        <v/>
      </c>
      <c r="I361" s="95">
        <f>一覧!W363</f>
        <v>0</v>
      </c>
      <c r="J361" s="95">
        <f>一覧!AY363</f>
        <v>0</v>
      </c>
      <c r="K361" s="95">
        <f>一覧!AZ363</f>
        <v>0</v>
      </c>
      <c r="L361" s="67" t="str">
        <f>一覧!BA363&amp;一覧!BB363</f>
        <v/>
      </c>
      <c r="M361" s="95">
        <f>一覧!BD363</f>
        <v>0</v>
      </c>
      <c r="N361" s="25">
        <f>一覧!BE363</f>
        <v>0</v>
      </c>
      <c r="O361" s="95">
        <f>一覧!BH363</f>
        <v>0</v>
      </c>
      <c r="P361" s="47" t="str">
        <f>IF(COUNTIF($I$4:I361,I361)&gt;1,"重複","")</f>
        <v>重複</v>
      </c>
      <c r="T361" s="51">
        <f>IF(OR(S361=1,S361=2),一覧!BE363,)</f>
        <v>0</v>
      </c>
    </row>
    <row r="362" spans="1:20" ht="22.5" customHeight="1" x14ac:dyDescent="0.15">
      <c r="A362" s="195">
        <f>一覧!H364</f>
        <v>0</v>
      </c>
      <c r="B362" s="8">
        <f>一覧!I364</f>
        <v>0</v>
      </c>
      <c r="C362" s="37">
        <f>一覧!J364</f>
        <v>0</v>
      </c>
      <c r="D362" s="16">
        <f>一覧!L364</f>
        <v>0</v>
      </c>
      <c r="E362" s="8">
        <f>一覧!R364</f>
        <v>0</v>
      </c>
      <c r="F362" s="7">
        <f>一覧!S364</f>
        <v>0</v>
      </c>
      <c r="G362" s="7">
        <f>一覧!O364</f>
        <v>0</v>
      </c>
      <c r="H362" s="204" t="str">
        <f>一覧!U364</f>
        <v/>
      </c>
      <c r="I362" s="95">
        <f>一覧!W364</f>
        <v>0</v>
      </c>
      <c r="J362" s="95">
        <f>一覧!AY364</f>
        <v>0</v>
      </c>
      <c r="K362" s="95">
        <f>一覧!AZ364</f>
        <v>0</v>
      </c>
      <c r="L362" s="67" t="str">
        <f>一覧!BA364&amp;一覧!BB364</f>
        <v/>
      </c>
      <c r="M362" s="95">
        <f>一覧!BD364</f>
        <v>0</v>
      </c>
      <c r="N362" s="25">
        <f>一覧!BE364</f>
        <v>0</v>
      </c>
      <c r="O362" s="95">
        <f>一覧!BH364</f>
        <v>0</v>
      </c>
      <c r="P362" s="47" t="str">
        <f>IF(COUNTIF($I$4:I362,I362)&gt;1,"重複","")</f>
        <v>重複</v>
      </c>
      <c r="T362" s="51">
        <f>IF(OR(S362=1,S362=2),一覧!BE364,)</f>
        <v>0</v>
      </c>
    </row>
    <row r="363" spans="1:20" ht="22.5" customHeight="1" x14ac:dyDescent="0.15">
      <c r="A363" s="195">
        <f>一覧!H365</f>
        <v>0</v>
      </c>
      <c r="B363" s="8">
        <f>一覧!I365</f>
        <v>0</v>
      </c>
      <c r="C363" s="37">
        <f>一覧!J365</f>
        <v>0</v>
      </c>
      <c r="D363" s="16">
        <f>一覧!L365</f>
        <v>0</v>
      </c>
      <c r="E363" s="8">
        <f>一覧!R365</f>
        <v>0</v>
      </c>
      <c r="F363" s="7">
        <f>一覧!S365</f>
        <v>0</v>
      </c>
      <c r="G363" s="7">
        <f>一覧!O365</f>
        <v>0</v>
      </c>
      <c r="H363" s="204" t="str">
        <f>一覧!U365</f>
        <v/>
      </c>
      <c r="I363" s="95">
        <f>一覧!W365</f>
        <v>0</v>
      </c>
      <c r="J363" s="95">
        <f>一覧!AY365</f>
        <v>0</v>
      </c>
      <c r="K363" s="95">
        <f>一覧!AZ365</f>
        <v>0</v>
      </c>
      <c r="L363" s="67" t="str">
        <f>一覧!BA365&amp;一覧!BB365</f>
        <v/>
      </c>
      <c r="M363" s="95">
        <f>一覧!BD365</f>
        <v>0</v>
      </c>
      <c r="N363" s="25">
        <f>一覧!BE365</f>
        <v>0</v>
      </c>
      <c r="O363" s="95">
        <f>一覧!BH365</f>
        <v>0</v>
      </c>
      <c r="P363" s="47" t="str">
        <f>IF(COUNTIF($I$4:I363,I363)&gt;1,"重複","")</f>
        <v>重複</v>
      </c>
      <c r="T363" s="51">
        <f>IF(OR(S363=1,S363=2),一覧!BE365,)</f>
        <v>0</v>
      </c>
    </row>
    <row r="364" spans="1:20" ht="22.5" customHeight="1" x14ac:dyDescent="0.15">
      <c r="A364" s="195">
        <f>一覧!H366</f>
        <v>0</v>
      </c>
      <c r="B364" s="8">
        <f>一覧!I366</f>
        <v>0</v>
      </c>
      <c r="C364" s="37">
        <f>一覧!J366</f>
        <v>0</v>
      </c>
      <c r="D364" s="16">
        <f>一覧!L366</f>
        <v>0</v>
      </c>
      <c r="E364" s="8">
        <f>一覧!R366</f>
        <v>0</v>
      </c>
      <c r="F364" s="7">
        <f>一覧!S366</f>
        <v>0</v>
      </c>
      <c r="G364" s="7">
        <f>一覧!O366</f>
        <v>0</v>
      </c>
      <c r="H364" s="204" t="str">
        <f>一覧!U366</f>
        <v/>
      </c>
      <c r="I364" s="95">
        <f>一覧!W366</f>
        <v>0</v>
      </c>
      <c r="J364" s="95">
        <f>一覧!AY366</f>
        <v>0</v>
      </c>
      <c r="K364" s="95">
        <f>一覧!AZ366</f>
        <v>0</v>
      </c>
      <c r="L364" s="67" t="str">
        <f>一覧!BA366&amp;一覧!BB366</f>
        <v/>
      </c>
      <c r="M364" s="95">
        <f>一覧!BD366</f>
        <v>0</v>
      </c>
      <c r="N364" s="25">
        <f>一覧!BE366</f>
        <v>0</v>
      </c>
      <c r="O364" s="95">
        <f>一覧!BH366</f>
        <v>0</v>
      </c>
      <c r="P364" s="47" t="str">
        <f>IF(COUNTIF($I$4:I364,I364)&gt;1,"重複","")</f>
        <v>重複</v>
      </c>
      <c r="T364" s="51">
        <f>IF(OR(S364=1,S364=2),一覧!BE366,)</f>
        <v>0</v>
      </c>
    </row>
    <row r="365" spans="1:20" ht="22.5" customHeight="1" x14ac:dyDescent="0.15">
      <c r="A365" s="195">
        <f>一覧!H367</f>
        <v>0</v>
      </c>
      <c r="B365" s="8">
        <f>一覧!I367</f>
        <v>0</v>
      </c>
      <c r="C365" s="37">
        <f>一覧!J367</f>
        <v>0</v>
      </c>
      <c r="D365" s="16">
        <f>一覧!L367</f>
        <v>0</v>
      </c>
      <c r="E365" s="8">
        <f>一覧!R367</f>
        <v>0</v>
      </c>
      <c r="F365" s="7">
        <f>一覧!S367</f>
        <v>0</v>
      </c>
      <c r="G365" s="7">
        <f>一覧!O367</f>
        <v>0</v>
      </c>
      <c r="H365" s="204" t="str">
        <f>一覧!U367</f>
        <v/>
      </c>
      <c r="I365" s="95">
        <f>一覧!W367</f>
        <v>0</v>
      </c>
      <c r="J365" s="95">
        <f>一覧!AY367</f>
        <v>0</v>
      </c>
      <c r="K365" s="95">
        <f>一覧!AZ367</f>
        <v>0</v>
      </c>
      <c r="L365" s="67" t="str">
        <f>一覧!BA367&amp;一覧!BB367</f>
        <v/>
      </c>
      <c r="M365" s="95">
        <f>一覧!BD367</f>
        <v>0</v>
      </c>
      <c r="N365" s="25">
        <f>一覧!BE367</f>
        <v>0</v>
      </c>
      <c r="O365" s="95">
        <f>一覧!BH367</f>
        <v>0</v>
      </c>
      <c r="P365" s="47" t="str">
        <f>IF(COUNTIF($I$4:I365,I365)&gt;1,"重複","")</f>
        <v>重複</v>
      </c>
      <c r="T365" s="51">
        <f>IF(OR(S365=1,S365=2),一覧!BE367,)</f>
        <v>0</v>
      </c>
    </row>
    <row r="366" spans="1:20" ht="22.5" customHeight="1" x14ac:dyDescent="0.15">
      <c r="A366" s="195">
        <f>一覧!H368</f>
        <v>0</v>
      </c>
      <c r="B366" s="8">
        <f>一覧!I368</f>
        <v>0</v>
      </c>
      <c r="C366" s="37">
        <f>一覧!J368</f>
        <v>0</v>
      </c>
      <c r="D366" s="16">
        <f>一覧!L368</f>
        <v>0</v>
      </c>
      <c r="E366" s="8">
        <f>一覧!R368</f>
        <v>0</v>
      </c>
      <c r="F366" s="7">
        <f>一覧!S368</f>
        <v>0</v>
      </c>
      <c r="G366" s="7">
        <f>一覧!O368</f>
        <v>0</v>
      </c>
      <c r="H366" s="204" t="str">
        <f>一覧!U368</f>
        <v/>
      </c>
      <c r="I366" s="95">
        <f>一覧!W368</f>
        <v>0</v>
      </c>
      <c r="J366" s="95">
        <f>一覧!AY368</f>
        <v>0</v>
      </c>
      <c r="K366" s="95">
        <f>一覧!AZ368</f>
        <v>0</v>
      </c>
      <c r="L366" s="67" t="str">
        <f>一覧!BA368&amp;一覧!BB368</f>
        <v/>
      </c>
      <c r="M366" s="95">
        <f>一覧!BD368</f>
        <v>0</v>
      </c>
      <c r="N366" s="25">
        <f>一覧!BE368</f>
        <v>0</v>
      </c>
      <c r="O366" s="95">
        <f>一覧!BH368</f>
        <v>0</v>
      </c>
      <c r="P366" s="47" t="str">
        <f>IF(COUNTIF($I$4:I366,I366)&gt;1,"重複","")</f>
        <v>重複</v>
      </c>
      <c r="T366" s="51">
        <f>IF(OR(S366=1,S366=2),一覧!BE368,)</f>
        <v>0</v>
      </c>
    </row>
    <row r="367" spans="1:20" ht="22.5" customHeight="1" x14ac:dyDescent="0.15">
      <c r="A367" s="195">
        <f>一覧!H369</f>
        <v>0</v>
      </c>
      <c r="B367" s="8">
        <f>一覧!I369</f>
        <v>0</v>
      </c>
      <c r="C367" s="37">
        <f>一覧!J369</f>
        <v>0</v>
      </c>
      <c r="D367" s="16">
        <f>一覧!L369</f>
        <v>0</v>
      </c>
      <c r="E367" s="8">
        <f>一覧!R369</f>
        <v>0</v>
      </c>
      <c r="F367" s="7">
        <f>一覧!S369</f>
        <v>0</v>
      </c>
      <c r="G367" s="7">
        <f>一覧!O369</f>
        <v>0</v>
      </c>
      <c r="H367" s="204" t="str">
        <f>一覧!U369</f>
        <v/>
      </c>
      <c r="I367" s="95">
        <f>一覧!W369</f>
        <v>0</v>
      </c>
      <c r="J367" s="95">
        <f>一覧!AY369</f>
        <v>0</v>
      </c>
      <c r="K367" s="95">
        <f>一覧!AZ369</f>
        <v>0</v>
      </c>
      <c r="L367" s="67" t="str">
        <f>一覧!BA369&amp;一覧!BB369</f>
        <v/>
      </c>
      <c r="M367" s="95">
        <f>一覧!BD369</f>
        <v>0</v>
      </c>
      <c r="N367" s="25">
        <f>一覧!BE369</f>
        <v>0</v>
      </c>
      <c r="O367" s="95">
        <f>一覧!BH369</f>
        <v>0</v>
      </c>
      <c r="P367" s="47" t="str">
        <f>IF(COUNTIF($I$4:I367,I367)&gt;1,"重複","")</f>
        <v>重複</v>
      </c>
      <c r="T367" s="51">
        <f>IF(OR(S367=1,S367=2),一覧!BE369,)</f>
        <v>0</v>
      </c>
    </row>
    <row r="368" spans="1:20" ht="22.5" customHeight="1" x14ac:dyDescent="0.15">
      <c r="A368" s="195">
        <f>一覧!H370</f>
        <v>0</v>
      </c>
      <c r="B368" s="8">
        <f>一覧!I370</f>
        <v>0</v>
      </c>
      <c r="C368" s="37">
        <f>一覧!J370</f>
        <v>0</v>
      </c>
      <c r="D368" s="16">
        <f>一覧!L370</f>
        <v>0</v>
      </c>
      <c r="E368" s="8">
        <f>一覧!R370</f>
        <v>0</v>
      </c>
      <c r="F368" s="7">
        <f>一覧!S370</f>
        <v>0</v>
      </c>
      <c r="G368" s="7">
        <f>一覧!O370</f>
        <v>0</v>
      </c>
      <c r="H368" s="204" t="str">
        <f>一覧!U370</f>
        <v/>
      </c>
      <c r="I368" s="95">
        <f>一覧!W370</f>
        <v>0</v>
      </c>
      <c r="J368" s="95">
        <f>一覧!AY370</f>
        <v>0</v>
      </c>
      <c r="K368" s="95">
        <f>一覧!AZ370</f>
        <v>0</v>
      </c>
      <c r="L368" s="67" t="str">
        <f>一覧!BA370&amp;一覧!BB370</f>
        <v/>
      </c>
      <c r="M368" s="95">
        <f>一覧!BD370</f>
        <v>0</v>
      </c>
      <c r="N368" s="25">
        <f>一覧!BE370</f>
        <v>0</v>
      </c>
      <c r="O368" s="95">
        <f>一覧!BH370</f>
        <v>0</v>
      </c>
      <c r="P368" s="47" t="str">
        <f>IF(COUNTIF($I$4:I368,I368)&gt;1,"重複","")</f>
        <v>重複</v>
      </c>
      <c r="T368" s="51">
        <f>IF(OR(S368=1,S368=2),一覧!BE370,)</f>
        <v>0</v>
      </c>
    </row>
    <row r="369" spans="1:20" ht="22.5" customHeight="1" x14ac:dyDescent="0.15">
      <c r="A369" s="195">
        <f>一覧!H371</f>
        <v>0</v>
      </c>
      <c r="B369" s="8">
        <f>一覧!I371</f>
        <v>0</v>
      </c>
      <c r="C369" s="37">
        <f>一覧!J371</f>
        <v>0</v>
      </c>
      <c r="D369" s="16">
        <f>一覧!L371</f>
        <v>0</v>
      </c>
      <c r="E369" s="8">
        <f>一覧!R371</f>
        <v>0</v>
      </c>
      <c r="F369" s="7">
        <f>一覧!S371</f>
        <v>0</v>
      </c>
      <c r="G369" s="7">
        <f>一覧!O371</f>
        <v>0</v>
      </c>
      <c r="H369" s="204" t="str">
        <f>一覧!U371</f>
        <v/>
      </c>
      <c r="I369" s="95">
        <f>一覧!W371</f>
        <v>0</v>
      </c>
      <c r="J369" s="95">
        <f>一覧!AY371</f>
        <v>0</v>
      </c>
      <c r="K369" s="95">
        <f>一覧!AZ371</f>
        <v>0</v>
      </c>
      <c r="L369" s="67" t="str">
        <f>一覧!BA371&amp;一覧!BB371</f>
        <v/>
      </c>
      <c r="M369" s="95">
        <f>一覧!BD371</f>
        <v>0</v>
      </c>
      <c r="N369" s="25">
        <f>一覧!BE371</f>
        <v>0</v>
      </c>
      <c r="O369" s="95">
        <f>一覧!BH371</f>
        <v>0</v>
      </c>
      <c r="P369" s="47" t="str">
        <f>IF(COUNTIF($I$4:I369,I369)&gt;1,"重複","")</f>
        <v>重複</v>
      </c>
      <c r="T369" s="51">
        <f>IF(OR(S369=1,S369=2),一覧!BE371,)</f>
        <v>0</v>
      </c>
    </row>
    <row r="370" spans="1:20" ht="22.5" customHeight="1" x14ac:dyDescent="0.15">
      <c r="A370" s="195">
        <f>一覧!H372</f>
        <v>0</v>
      </c>
      <c r="B370" s="8">
        <f>一覧!I372</f>
        <v>0</v>
      </c>
      <c r="C370" s="37">
        <f>一覧!J372</f>
        <v>0</v>
      </c>
      <c r="D370" s="16">
        <f>一覧!L372</f>
        <v>0</v>
      </c>
      <c r="E370" s="8">
        <f>一覧!R372</f>
        <v>0</v>
      </c>
      <c r="F370" s="7">
        <f>一覧!S372</f>
        <v>0</v>
      </c>
      <c r="G370" s="7">
        <f>一覧!O372</f>
        <v>0</v>
      </c>
      <c r="H370" s="204" t="str">
        <f>一覧!U372</f>
        <v/>
      </c>
      <c r="I370" s="95">
        <f>一覧!W372</f>
        <v>0</v>
      </c>
      <c r="J370" s="95">
        <f>一覧!AY372</f>
        <v>0</v>
      </c>
      <c r="K370" s="95">
        <f>一覧!AZ372</f>
        <v>0</v>
      </c>
      <c r="L370" s="67" t="str">
        <f>一覧!BA372&amp;一覧!BB372</f>
        <v/>
      </c>
      <c r="M370" s="95">
        <f>一覧!BD372</f>
        <v>0</v>
      </c>
      <c r="N370" s="25">
        <f>一覧!BE372</f>
        <v>0</v>
      </c>
      <c r="O370" s="95">
        <f>一覧!BH372</f>
        <v>0</v>
      </c>
      <c r="P370" s="47" t="str">
        <f>IF(COUNTIF($I$4:I370,I370)&gt;1,"重複","")</f>
        <v>重複</v>
      </c>
      <c r="T370" s="51">
        <f>IF(OR(S370=1,S370=2),一覧!BE372,)</f>
        <v>0</v>
      </c>
    </row>
    <row r="371" spans="1:20" ht="22.5" customHeight="1" x14ac:dyDescent="0.15">
      <c r="A371" s="195">
        <f>一覧!H373</f>
        <v>0</v>
      </c>
      <c r="B371" s="8">
        <f>一覧!I373</f>
        <v>0</v>
      </c>
      <c r="C371" s="37">
        <f>一覧!J373</f>
        <v>0</v>
      </c>
      <c r="D371" s="16">
        <f>一覧!L373</f>
        <v>0</v>
      </c>
      <c r="E371" s="8">
        <f>一覧!R373</f>
        <v>0</v>
      </c>
      <c r="F371" s="7">
        <f>一覧!S373</f>
        <v>0</v>
      </c>
      <c r="G371" s="7">
        <f>一覧!O373</f>
        <v>0</v>
      </c>
      <c r="H371" s="204" t="str">
        <f>一覧!U373</f>
        <v/>
      </c>
      <c r="I371" s="95">
        <f>一覧!W373</f>
        <v>0</v>
      </c>
      <c r="J371" s="95">
        <f>一覧!AY373</f>
        <v>0</v>
      </c>
      <c r="K371" s="95">
        <f>一覧!AZ373</f>
        <v>0</v>
      </c>
      <c r="L371" s="67" t="str">
        <f>一覧!BA373&amp;一覧!BB373</f>
        <v/>
      </c>
      <c r="M371" s="95">
        <f>一覧!BD373</f>
        <v>0</v>
      </c>
      <c r="N371" s="25">
        <f>一覧!BE373</f>
        <v>0</v>
      </c>
      <c r="O371" s="95">
        <f>一覧!BH373</f>
        <v>0</v>
      </c>
      <c r="P371" s="47" t="str">
        <f>IF(COUNTIF($I$4:I371,I371)&gt;1,"重複","")</f>
        <v>重複</v>
      </c>
      <c r="T371" s="51">
        <f>IF(OR(S371=1,S371=2),一覧!BE373,)</f>
        <v>0</v>
      </c>
    </row>
    <row r="372" spans="1:20" ht="22.5" customHeight="1" x14ac:dyDescent="0.15">
      <c r="A372" s="195">
        <f>一覧!H374</f>
        <v>0</v>
      </c>
      <c r="B372" s="8">
        <f>一覧!I374</f>
        <v>0</v>
      </c>
      <c r="C372" s="37">
        <f>一覧!J374</f>
        <v>0</v>
      </c>
      <c r="D372" s="16">
        <f>一覧!L374</f>
        <v>0</v>
      </c>
      <c r="E372" s="8">
        <f>一覧!R374</f>
        <v>0</v>
      </c>
      <c r="F372" s="7">
        <f>一覧!S374</f>
        <v>0</v>
      </c>
      <c r="G372" s="7">
        <f>一覧!O374</f>
        <v>0</v>
      </c>
      <c r="H372" s="204" t="str">
        <f>一覧!U374</f>
        <v/>
      </c>
      <c r="I372" s="163">
        <f>一覧!W374</f>
        <v>0</v>
      </c>
      <c r="J372" s="163">
        <f>一覧!AY374</f>
        <v>0</v>
      </c>
      <c r="K372" s="163">
        <f>一覧!AZ374</f>
        <v>0</v>
      </c>
      <c r="L372" s="67" t="str">
        <f>一覧!BA374&amp;一覧!BB374</f>
        <v/>
      </c>
      <c r="M372" s="163">
        <f>一覧!BD374</f>
        <v>0</v>
      </c>
      <c r="N372" s="25">
        <f>一覧!BE374</f>
        <v>0</v>
      </c>
      <c r="O372" s="163">
        <f>一覧!BH374</f>
        <v>0</v>
      </c>
      <c r="P372" s="47" t="str">
        <f>IF(COUNTIF($I$4:I372,I372)&gt;1,"重複","")</f>
        <v>重複</v>
      </c>
      <c r="T372" s="51">
        <f>IF(OR(S372=1,S372=2),一覧!BE374,)</f>
        <v>0</v>
      </c>
    </row>
    <row r="373" spans="1:20" ht="22.5" customHeight="1" x14ac:dyDescent="0.15">
      <c r="A373" s="195">
        <f>一覧!H375</f>
        <v>0</v>
      </c>
      <c r="B373" s="8">
        <f>一覧!I375</f>
        <v>0</v>
      </c>
      <c r="C373" s="37">
        <f>一覧!J375</f>
        <v>0</v>
      </c>
      <c r="D373" s="16">
        <f>一覧!L375</f>
        <v>0</v>
      </c>
      <c r="E373" s="8">
        <f>一覧!R375</f>
        <v>0</v>
      </c>
      <c r="F373" s="7">
        <f>一覧!S375</f>
        <v>0</v>
      </c>
      <c r="G373" s="7">
        <f>一覧!O375</f>
        <v>0</v>
      </c>
      <c r="H373" s="204" t="str">
        <f>一覧!U375</f>
        <v/>
      </c>
      <c r="I373" s="163">
        <f>一覧!W375</f>
        <v>0</v>
      </c>
      <c r="J373" s="163">
        <f>一覧!AY375</f>
        <v>0</v>
      </c>
      <c r="K373" s="163">
        <f>一覧!AZ375</f>
        <v>0</v>
      </c>
      <c r="L373" s="67" t="str">
        <f>一覧!BA375&amp;一覧!BB375</f>
        <v/>
      </c>
      <c r="M373" s="163">
        <f>一覧!BD375</f>
        <v>0</v>
      </c>
      <c r="N373" s="25">
        <f>一覧!BE375</f>
        <v>0</v>
      </c>
      <c r="O373" s="163">
        <f>一覧!BH375</f>
        <v>0</v>
      </c>
      <c r="P373" s="47" t="str">
        <f>IF(COUNTIF($I$4:I373,I373)&gt;1,"重複","")</f>
        <v>重複</v>
      </c>
      <c r="T373" s="51">
        <f>IF(OR(S373=1,S373=2),一覧!BE375,)</f>
        <v>0</v>
      </c>
    </row>
    <row r="374" spans="1:20" ht="22.5" customHeight="1" x14ac:dyDescent="0.15">
      <c r="A374" s="195">
        <f>一覧!H376</f>
        <v>0</v>
      </c>
      <c r="B374" s="8">
        <f>一覧!I376</f>
        <v>0</v>
      </c>
      <c r="C374" s="37">
        <f>一覧!J376</f>
        <v>0</v>
      </c>
      <c r="D374" s="16">
        <f>一覧!L376</f>
        <v>0</v>
      </c>
      <c r="E374" s="8">
        <f>一覧!R376</f>
        <v>0</v>
      </c>
      <c r="F374" s="7">
        <f>一覧!S376</f>
        <v>0</v>
      </c>
      <c r="G374" s="7">
        <f>一覧!O376</f>
        <v>0</v>
      </c>
      <c r="H374" s="204" t="str">
        <f>一覧!U376</f>
        <v/>
      </c>
      <c r="I374" s="163">
        <f>一覧!W376</f>
        <v>0</v>
      </c>
      <c r="J374" s="163">
        <f>一覧!AY376</f>
        <v>0</v>
      </c>
      <c r="K374" s="163">
        <f>一覧!AZ376</f>
        <v>0</v>
      </c>
      <c r="L374" s="67" t="str">
        <f>一覧!BA376&amp;一覧!BB376</f>
        <v/>
      </c>
      <c r="M374" s="163">
        <f>一覧!BD376</f>
        <v>0</v>
      </c>
      <c r="N374" s="25">
        <f>一覧!BE376</f>
        <v>0</v>
      </c>
      <c r="O374" s="163">
        <f>一覧!BH376</f>
        <v>0</v>
      </c>
      <c r="P374" s="47" t="str">
        <f>IF(COUNTIF($I$4:I374,I374)&gt;1,"重複","")</f>
        <v>重複</v>
      </c>
      <c r="T374" s="51">
        <f>IF(OR(S374=1,S374=2),一覧!BE376,)</f>
        <v>0</v>
      </c>
    </row>
    <row r="375" spans="1:20" ht="22.5" customHeight="1" x14ac:dyDescent="0.15">
      <c r="A375" s="195">
        <f>一覧!H377</f>
        <v>0</v>
      </c>
      <c r="B375" s="8">
        <f>一覧!I377</f>
        <v>0</v>
      </c>
      <c r="C375" s="37">
        <f>一覧!J377</f>
        <v>0</v>
      </c>
      <c r="D375" s="16">
        <f>一覧!L377</f>
        <v>0</v>
      </c>
      <c r="E375" s="8">
        <f>一覧!R377</f>
        <v>0</v>
      </c>
      <c r="F375" s="7">
        <f>一覧!S377</f>
        <v>0</v>
      </c>
      <c r="G375" s="7">
        <f>一覧!O377</f>
        <v>0</v>
      </c>
      <c r="H375" s="204" t="str">
        <f>一覧!U377</f>
        <v/>
      </c>
      <c r="I375" s="163">
        <f>一覧!W377</f>
        <v>0</v>
      </c>
      <c r="J375" s="163">
        <f>一覧!AY377</f>
        <v>0</v>
      </c>
      <c r="K375" s="163">
        <f>一覧!AZ377</f>
        <v>0</v>
      </c>
      <c r="L375" s="67" t="str">
        <f>一覧!BA377&amp;一覧!BB377</f>
        <v/>
      </c>
      <c r="M375" s="163">
        <f>一覧!BD377</f>
        <v>0</v>
      </c>
      <c r="N375" s="25">
        <f>一覧!BE377</f>
        <v>0</v>
      </c>
      <c r="O375" s="163">
        <f>一覧!BH377</f>
        <v>0</v>
      </c>
      <c r="P375" s="47" t="str">
        <f>IF(COUNTIF($I$4:I375,I375)&gt;1,"重複","")</f>
        <v>重複</v>
      </c>
      <c r="T375" s="51">
        <f>IF(OR(S375=1,S375=2),一覧!BE377,)</f>
        <v>0</v>
      </c>
    </row>
    <row r="376" spans="1:20" ht="22.5" customHeight="1" x14ac:dyDescent="0.15">
      <c r="A376" s="195">
        <f>一覧!H378</f>
        <v>0</v>
      </c>
      <c r="B376" s="8">
        <f>一覧!I378</f>
        <v>0</v>
      </c>
      <c r="C376" s="37">
        <f>一覧!J378</f>
        <v>0</v>
      </c>
      <c r="D376" s="16">
        <f>一覧!L378</f>
        <v>0</v>
      </c>
      <c r="E376" s="8">
        <f>一覧!R378</f>
        <v>0</v>
      </c>
      <c r="F376" s="7">
        <f>一覧!S378</f>
        <v>0</v>
      </c>
      <c r="G376" s="7">
        <f>一覧!O378</f>
        <v>0</v>
      </c>
      <c r="H376" s="204" t="str">
        <f>一覧!U378</f>
        <v/>
      </c>
      <c r="I376" s="163">
        <f>一覧!W378</f>
        <v>0</v>
      </c>
      <c r="J376" s="163">
        <f>一覧!AY378</f>
        <v>0</v>
      </c>
      <c r="K376" s="163">
        <f>一覧!AZ378</f>
        <v>0</v>
      </c>
      <c r="L376" s="67" t="str">
        <f>一覧!BA378&amp;一覧!BB378</f>
        <v/>
      </c>
      <c r="M376" s="163">
        <f>一覧!BD378</f>
        <v>0</v>
      </c>
      <c r="N376" s="25">
        <f>一覧!BE378</f>
        <v>0</v>
      </c>
      <c r="O376" s="163">
        <f>一覧!BH378</f>
        <v>0</v>
      </c>
      <c r="P376" s="47" t="str">
        <f>IF(COUNTIF($I$4:I376,I376)&gt;1,"重複","")</f>
        <v>重複</v>
      </c>
      <c r="T376" s="51">
        <f>IF(OR(S376=1,S376=2),一覧!BE378,)</f>
        <v>0</v>
      </c>
    </row>
    <row r="377" spans="1:20" ht="22.5" customHeight="1" x14ac:dyDescent="0.15">
      <c r="A377" s="195">
        <f>一覧!H379</f>
        <v>0</v>
      </c>
      <c r="B377" s="8">
        <f>一覧!I379</f>
        <v>0</v>
      </c>
      <c r="C377" s="37">
        <f>一覧!J379</f>
        <v>0</v>
      </c>
      <c r="D377" s="16">
        <f>一覧!L379</f>
        <v>0</v>
      </c>
      <c r="E377" s="8">
        <f>一覧!R379</f>
        <v>0</v>
      </c>
      <c r="F377" s="7">
        <f>一覧!S379</f>
        <v>0</v>
      </c>
      <c r="G377" s="7">
        <f>一覧!O379</f>
        <v>0</v>
      </c>
      <c r="H377" s="204" t="str">
        <f>一覧!U379</f>
        <v/>
      </c>
      <c r="I377" s="163">
        <f>一覧!W379</f>
        <v>0</v>
      </c>
      <c r="J377" s="163">
        <f>一覧!AY379</f>
        <v>0</v>
      </c>
      <c r="K377" s="163">
        <f>一覧!AZ379</f>
        <v>0</v>
      </c>
      <c r="L377" s="67" t="str">
        <f>一覧!BA379&amp;一覧!BB379</f>
        <v/>
      </c>
      <c r="M377" s="163">
        <f>一覧!BD379</f>
        <v>0</v>
      </c>
      <c r="N377" s="25">
        <f>一覧!BE379</f>
        <v>0</v>
      </c>
      <c r="O377" s="163">
        <f>一覧!BH379</f>
        <v>0</v>
      </c>
      <c r="P377" s="47" t="str">
        <f>IF(COUNTIF($I$4:I377,I377)&gt;1,"重複","")</f>
        <v>重複</v>
      </c>
      <c r="T377" s="51">
        <f>IF(OR(S377=1,S377=2),一覧!BE379,)</f>
        <v>0</v>
      </c>
    </row>
    <row r="378" spans="1:20" ht="22.5" customHeight="1" x14ac:dyDescent="0.15">
      <c r="A378" s="195">
        <f>一覧!H380</f>
        <v>0</v>
      </c>
      <c r="B378" s="8">
        <f>一覧!I380</f>
        <v>0</v>
      </c>
      <c r="C378" s="37">
        <f>一覧!J380</f>
        <v>0</v>
      </c>
      <c r="D378" s="16">
        <f>一覧!L380</f>
        <v>0</v>
      </c>
      <c r="E378" s="8">
        <f>一覧!R380</f>
        <v>0</v>
      </c>
      <c r="F378" s="7">
        <f>一覧!S380</f>
        <v>0</v>
      </c>
      <c r="G378" s="7">
        <f>一覧!O380</f>
        <v>0</v>
      </c>
      <c r="H378" s="204" t="str">
        <f>一覧!U380</f>
        <v/>
      </c>
      <c r="I378" s="163">
        <f>一覧!W380</f>
        <v>0</v>
      </c>
      <c r="J378" s="163">
        <f>一覧!AY380</f>
        <v>0</v>
      </c>
      <c r="K378" s="163">
        <f>一覧!AZ380</f>
        <v>0</v>
      </c>
      <c r="L378" s="67" t="str">
        <f>一覧!BA380&amp;一覧!BB380</f>
        <v/>
      </c>
      <c r="M378" s="163">
        <f>一覧!BD380</f>
        <v>0</v>
      </c>
      <c r="N378" s="25">
        <f>一覧!BE380</f>
        <v>0</v>
      </c>
      <c r="O378" s="163">
        <f>一覧!BH380</f>
        <v>0</v>
      </c>
      <c r="P378" s="47" t="str">
        <f>IF(COUNTIF($I$4:I378,I378)&gt;1,"重複","")</f>
        <v>重複</v>
      </c>
      <c r="T378" s="51">
        <f>IF(OR(S378=1,S378=2),一覧!BE380,)</f>
        <v>0</v>
      </c>
    </row>
    <row r="379" spans="1:20" ht="22.5" customHeight="1" x14ac:dyDescent="0.15">
      <c r="A379" s="195">
        <f>一覧!H381</f>
        <v>0</v>
      </c>
      <c r="B379" s="8">
        <f>一覧!I381</f>
        <v>0</v>
      </c>
      <c r="C379" s="37">
        <f>一覧!J381</f>
        <v>0</v>
      </c>
      <c r="D379" s="16">
        <f>一覧!L381</f>
        <v>0</v>
      </c>
      <c r="E379" s="8">
        <f>一覧!R381</f>
        <v>0</v>
      </c>
      <c r="F379" s="7">
        <f>一覧!S381</f>
        <v>0</v>
      </c>
      <c r="G379" s="7">
        <f>一覧!O381</f>
        <v>0</v>
      </c>
      <c r="H379" s="204" t="str">
        <f>一覧!U381</f>
        <v/>
      </c>
      <c r="I379" s="163">
        <f>一覧!W381</f>
        <v>0</v>
      </c>
      <c r="J379" s="163">
        <f>一覧!AY381</f>
        <v>0</v>
      </c>
      <c r="K379" s="163">
        <f>一覧!AZ381</f>
        <v>0</v>
      </c>
      <c r="L379" s="67" t="str">
        <f>一覧!BA381&amp;一覧!BB381</f>
        <v/>
      </c>
      <c r="M379" s="163">
        <f>一覧!BD381</f>
        <v>0</v>
      </c>
      <c r="N379" s="25">
        <f>一覧!BE381</f>
        <v>0</v>
      </c>
      <c r="O379" s="163">
        <f>一覧!BH381</f>
        <v>0</v>
      </c>
      <c r="P379" s="47" t="str">
        <f>IF(COUNTIF($I$4:I379,I379)&gt;1,"重複","")</f>
        <v>重複</v>
      </c>
      <c r="T379" s="51">
        <f>IF(OR(S379=1,S379=2),一覧!BE381,)</f>
        <v>0</v>
      </c>
    </row>
    <row r="380" spans="1:20" ht="22.5" customHeight="1" x14ac:dyDescent="0.15">
      <c r="A380" s="195">
        <f>一覧!H382</f>
        <v>0</v>
      </c>
      <c r="B380" s="8">
        <f>一覧!I382</f>
        <v>0</v>
      </c>
      <c r="C380" s="37">
        <f>一覧!J382</f>
        <v>0</v>
      </c>
      <c r="D380" s="16">
        <f>一覧!L382</f>
        <v>0</v>
      </c>
      <c r="E380" s="8">
        <f>一覧!R382</f>
        <v>0</v>
      </c>
      <c r="F380" s="7">
        <f>一覧!S382</f>
        <v>0</v>
      </c>
      <c r="G380" s="7">
        <f>一覧!O382</f>
        <v>0</v>
      </c>
      <c r="H380" s="204" t="str">
        <f>一覧!U382</f>
        <v/>
      </c>
      <c r="I380" s="163">
        <f>一覧!W382</f>
        <v>0</v>
      </c>
      <c r="J380" s="163">
        <f>一覧!AY382</f>
        <v>0</v>
      </c>
      <c r="K380" s="163">
        <f>一覧!AZ382</f>
        <v>0</v>
      </c>
      <c r="L380" s="67" t="str">
        <f>一覧!BA382&amp;一覧!BB382</f>
        <v/>
      </c>
      <c r="M380" s="163">
        <f>一覧!BD382</f>
        <v>0</v>
      </c>
      <c r="N380" s="25">
        <f>一覧!BE382</f>
        <v>0</v>
      </c>
      <c r="O380" s="163">
        <f>一覧!BH382</f>
        <v>0</v>
      </c>
      <c r="P380" s="47" t="str">
        <f>IF(COUNTIF($I$4:I380,I380)&gt;1,"重複","")</f>
        <v>重複</v>
      </c>
      <c r="T380" s="51">
        <f>IF(OR(S380=1,S380=2),一覧!BE382,)</f>
        <v>0</v>
      </c>
    </row>
    <row r="381" spans="1:20" ht="22.5" customHeight="1" x14ac:dyDescent="0.15">
      <c r="A381" s="195">
        <f>一覧!H383</f>
        <v>0</v>
      </c>
      <c r="B381" s="8">
        <f>一覧!I383</f>
        <v>0</v>
      </c>
      <c r="C381" s="37">
        <f>一覧!J383</f>
        <v>0</v>
      </c>
      <c r="D381" s="16">
        <f>一覧!L383</f>
        <v>0</v>
      </c>
      <c r="E381" s="8">
        <f>一覧!R383</f>
        <v>0</v>
      </c>
      <c r="F381" s="7">
        <f>一覧!S383</f>
        <v>0</v>
      </c>
      <c r="G381" s="7">
        <f>一覧!O383</f>
        <v>0</v>
      </c>
      <c r="H381" s="204" t="str">
        <f>一覧!U383</f>
        <v/>
      </c>
      <c r="I381" s="163">
        <f>一覧!W383</f>
        <v>0</v>
      </c>
      <c r="J381" s="163">
        <f>一覧!AY383</f>
        <v>0</v>
      </c>
      <c r="K381" s="163">
        <f>一覧!AZ383</f>
        <v>0</v>
      </c>
      <c r="L381" s="67" t="str">
        <f>一覧!BA383&amp;一覧!BB383</f>
        <v/>
      </c>
      <c r="M381" s="163">
        <f>一覧!BD383</f>
        <v>0</v>
      </c>
      <c r="N381" s="25">
        <f>一覧!BE383</f>
        <v>0</v>
      </c>
      <c r="O381" s="163">
        <f>一覧!BH383</f>
        <v>0</v>
      </c>
      <c r="P381" s="47" t="str">
        <f>IF(COUNTIF($I$4:I381,I381)&gt;1,"重複","")</f>
        <v>重複</v>
      </c>
      <c r="T381" s="51">
        <f>IF(OR(S381=1,S381=2),一覧!BE383,)</f>
        <v>0</v>
      </c>
    </row>
    <row r="382" spans="1:20" ht="22.5" customHeight="1" x14ac:dyDescent="0.15">
      <c r="A382" s="195">
        <f>一覧!H384</f>
        <v>0</v>
      </c>
      <c r="B382" s="8">
        <f>一覧!I384</f>
        <v>0</v>
      </c>
      <c r="C382" s="37">
        <f>一覧!J384</f>
        <v>0</v>
      </c>
      <c r="D382" s="16">
        <f>一覧!L384</f>
        <v>0</v>
      </c>
      <c r="E382" s="8">
        <f>一覧!R384</f>
        <v>0</v>
      </c>
      <c r="F382" s="7">
        <f>一覧!S384</f>
        <v>0</v>
      </c>
      <c r="G382" s="7">
        <f>一覧!O384</f>
        <v>0</v>
      </c>
      <c r="H382" s="204" t="str">
        <f>一覧!U384</f>
        <v/>
      </c>
      <c r="I382" s="163">
        <f>一覧!W384</f>
        <v>0</v>
      </c>
      <c r="J382" s="163">
        <f>一覧!AY384</f>
        <v>0</v>
      </c>
      <c r="K382" s="163">
        <f>一覧!AZ384</f>
        <v>0</v>
      </c>
      <c r="L382" s="67" t="str">
        <f>一覧!BA384&amp;一覧!BB384</f>
        <v/>
      </c>
      <c r="M382" s="163">
        <f>一覧!BD384</f>
        <v>0</v>
      </c>
      <c r="N382" s="25">
        <f>一覧!BE384</f>
        <v>0</v>
      </c>
      <c r="O382" s="163">
        <f>一覧!BH384</f>
        <v>0</v>
      </c>
      <c r="P382" s="47" t="str">
        <f>IF(COUNTIF($I$4:I382,I382)&gt;1,"重複","")</f>
        <v>重複</v>
      </c>
      <c r="T382" s="51">
        <f>IF(OR(S382=1,S382=2),一覧!BE384,)</f>
        <v>0</v>
      </c>
    </row>
    <row r="383" spans="1:20" ht="22.5" customHeight="1" x14ac:dyDescent="0.15">
      <c r="A383" s="195">
        <f>一覧!H385</f>
        <v>0</v>
      </c>
      <c r="B383" s="8">
        <f>一覧!I385</f>
        <v>0</v>
      </c>
      <c r="C383" s="37">
        <f>一覧!J385</f>
        <v>0</v>
      </c>
      <c r="D383" s="16">
        <f>一覧!L385</f>
        <v>0</v>
      </c>
      <c r="E383" s="8">
        <f>一覧!R385</f>
        <v>0</v>
      </c>
      <c r="F383" s="7">
        <f>一覧!S385</f>
        <v>0</v>
      </c>
      <c r="G383" s="7">
        <f>一覧!O385</f>
        <v>0</v>
      </c>
      <c r="H383" s="204" t="str">
        <f>一覧!U385</f>
        <v/>
      </c>
      <c r="I383" s="163">
        <f>一覧!W385</f>
        <v>0</v>
      </c>
      <c r="J383" s="163">
        <f>一覧!AY385</f>
        <v>0</v>
      </c>
      <c r="K383" s="163">
        <f>一覧!AZ385</f>
        <v>0</v>
      </c>
      <c r="L383" s="67" t="str">
        <f>一覧!BA385&amp;一覧!BB385</f>
        <v/>
      </c>
      <c r="M383" s="163">
        <f>一覧!BD385</f>
        <v>0</v>
      </c>
      <c r="N383" s="25">
        <f>一覧!BE385</f>
        <v>0</v>
      </c>
      <c r="O383" s="163">
        <f>一覧!BH385</f>
        <v>0</v>
      </c>
      <c r="P383" s="47" t="str">
        <f>IF(COUNTIF($I$4:I383,I383)&gt;1,"重複","")</f>
        <v>重複</v>
      </c>
      <c r="T383" s="51">
        <f>IF(OR(S383=1,S383=2),一覧!BE385,)</f>
        <v>0</v>
      </c>
    </row>
    <row r="384" spans="1:20" ht="22.5" customHeight="1" x14ac:dyDescent="0.15">
      <c r="A384" s="195">
        <f>一覧!H386</f>
        <v>0</v>
      </c>
      <c r="B384" s="8">
        <f>一覧!I386</f>
        <v>0</v>
      </c>
      <c r="C384" s="37">
        <f>一覧!J386</f>
        <v>0</v>
      </c>
      <c r="D384" s="16">
        <f>一覧!L386</f>
        <v>0</v>
      </c>
      <c r="E384" s="8">
        <f>一覧!R386</f>
        <v>0</v>
      </c>
      <c r="F384" s="7">
        <f>一覧!S386</f>
        <v>0</v>
      </c>
      <c r="G384" s="7">
        <f>一覧!O386</f>
        <v>0</v>
      </c>
      <c r="H384" s="204" t="str">
        <f>一覧!U386</f>
        <v/>
      </c>
      <c r="I384" s="163">
        <f>一覧!W386</f>
        <v>0</v>
      </c>
      <c r="J384" s="163">
        <f>一覧!AY386</f>
        <v>0</v>
      </c>
      <c r="K384" s="163">
        <f>一覧!AZ386</f>
        <v>0</v>
      </c>
      <c r="L384" s="67" t="str">
        <f>一覧!BA386&amp;一覧!BB386</f>
        <v/>
      </c>
      <c r="M384" s="163">
        <f>一覧!BD386</f>
        <v>0</v>
      </c>
      <c r="N384" s="25">
        <f>一覧!BE386</f>
        <v>0</v>
      </c>
      <c r="O384" s="163">
        <f>一覧!BH386</f>
        <v>0</v>
      </c>
      <c r="P384" s="47" t="str">
        <f>IF(COUNTIF($I$4:I384,I384)&gt;1,"重複","")</f>
        <v>重複</v>
      </c>
      <c r="T384" s="51">
        <f>IF(OR(S384=1,S384=2),一覧!BE386,)</f>
        <v>0</v>
      </c>
    </row>
    <row r="385" spans="1:20" ht="22.5" customHeight="1" x14ac:dyDescent="0.15">
      <c r="A385" s="195">
        <f>一覧!H387</f>
        <v>0</v>
      </c>
      <c r="B385" s="8">
        <f>一覧!I387</f>
        <v>0</v>
      </c>
      <c r="C385" s="37">
        <f>一覧!J387</f>
        <v>0</v>
      </c>
      <c r="D385" s="16">
        <f>一覧!L387</f>
        <v>0</v>
      </c>
      <c r="E385" s="8">
        <f>一覧!R387</f>
        <v>0</v>
      </c>
      <c r="F385" s="7">
        <f>一覧!S387</f>
        <v>0</v>
      </c>
      <c r="G385" s="7">
        <f>一覧!O387</f>
        <v>0</v>
      </c>
      <c r="H385" s="204" t="str">
        <f>一覧!U387</f>
        <v/>
      </c>
      <c r="I385" s="163">
        <f>一覧!W387</f>
        <v>0</v>
      </c>
      <c r="J385" s="163">
        <f>一覧!AY387</f>
        <v>0</v>
      </c>
      <c r="K385" s="163">
        <f>一覧!AZ387</f>
        <v>0</v>
      </c>
      <c r="L385" s="67" t="str">
        <f>一覧!BA387&amp;一覧!BB387</f>
        <v/>
      </c>
      <c r="M385" s="163">
        <f>一覧!BD387</f>
        <v>0</v>
      </c>
      <c r="N385" s="25">
        <f>一覧!BE387</f>
        <v>0</v>
      </c>
      <c r="O385" s="163">
        <f>一覧!BH387</f>
        <v>0</v>
      </c>
      <c r="P385" s="47" t="str">
        <f>IF(COUNTIF($I$4:I385,I385)&gt;1,"重複","")</f>
        <v>重複</v>
      </c>
      <c r="T385" s="51">
        <f>IF(OR(S385=1,S385=2),一覧!BE387,)</f>
        <v>0</v>
      </c>
    </row>
    <row r="386" spans="1:20" ht="22.5" customHeight="1" x14ac:dyDescent="0.15">
      <c r="A386" s="195">
        <f>一覧!H388</f>
        <v>0</v>
      </c>
      <c r="B386" s="8">
        <f>一覧!I388</f>
        <v>0</v>
      </c>
      <c r="C386" s="37">
        <f>一覧!J388</f>
        <v>0</v>
      </c>
      <c r="D386" s="16">
        <f>一覧!L388</f>
        <v>0</v>
      </c>
      <c r="E386" s="8">
        <f>一覧!R388</f>
        <v>0</v>
      </c>
      <c r="F386" s="7">
        <f>一覧!S388</f>
        <v>0</v>
      </c>
      <c r="G386" s="7">
        <f>一覧!O388</f>
        <v>0</v>
      </c>
      <c r="H386" s="204" t="str">
        <f>一覧!U388</f>
        <v/>
      </c>
      <c r="I386" s="163">
        <f>一覧!W388</f>
        <v>0</v>
      </c>
      <c r="J386" s="163">
        <f>一覧!AY388</f>
        <v>0</v>
      </c>
      <c r="K386" s="163">
        <f>一覧!AZ388</f>
        <v>0</v>
      </c>
      <c r="L386" s="67" t="str">
        <f>一覧!BA388&amp;一覧!BB388</f>
        <v/>
      </c>
      <c r="M386" s="163">
        <f>一覧!BD388</f>
        <v>0</v>
      </c>
      <c r="N386" s="25">
        <f>一覧!BE388</f>
        <v>0</v>
      </c>
      <c r="O386" s="163">
        <f>一覧!BH388</f>
        <v>0</v>
      </c>
      <c r="P386" s="47" t="str">
        <f>IF(COUNTIF($I$4:I386,I386)&gt;1,"重複","")</f>
        <v>重複</v>
      </c>
      <c r="T386" s="51">
        <f>IF(OR(S386=1,S386=2),一覧!BE388,)</f>
        <v>0</v>
      </c>
    </row>
    <row r="387" spans="1:20" ht="22.5" customHeight="1" x14ac:dyDescent="0.15">
      <c r="A387" s="195">
        <f>一覧!H389</f>
        <v>0</v>
      </c>
      <c r="B387" s="8">
        <f>一覧!I389</f>
        <v>0</v>
      </c>
      <c r="C387" s="37">
        <f>一覧!J389</f>
        <v>0</v>
      </c>
      <c r="D387" s="16">
        <f>一覧!L389</f>
        <v>0</v>
      </c>
      <c r="E387" s="8">
        <f>一覧!R389</f>
        <v>0</v>
      </c>
      <c r="F387" s="7">
        <f>一覧!S389</f>
        <v>0</v>
      </c>
      <c r="G387" s="7">
        <f>一覧!O389</f>
        <v>0</v>
      </c>
      <c r="H387" s="204" t="str">
        <f>一覧!U389</f>
        <v/>
      </c>
      <c r="I387" s="163">
        <f>一覧!W389</f>
        <v>0</v>
      </c>
      <c r="J387" s="163">
        <f>一覧!AY389</f>
        <v>0</v>
      </c>
      <c r="K387" s="163">
        <f>一覧!AZ389</f>
        <v>0</v>
      </c>
      <c r="L387" s="67" t="str">
        <f>一覧!BA389&amp;一覧!BB389</f>
        <v/>
      </c>
      <c r="M387" s="163">
        <f>一覧!BD389</f>
        <v>0</v>
      </c>
      <c r="N387" s="25">
        <f>一覧!BE389</f>
        <v>0</v>
      </c>
      <c r="O387" s="163">
        <f>一覧!BH389</f>
        <v>0</v>
      </c>
      <c r="P387" s="47" t="str">
        <f>IF(COUNTIF($I$4:I387,I387)&gt;1,"重複","")</f>
        <v>重複</v>
      </c>
      <c r="T387" s="51">
        <f>IF(OR(S387=1,S387=2),一覧!BE389,)</f>
        <v>0</v>
      </c>
    </row>
    <row r="388" spans="1:20" ht="22.5" customHeight="1" x14ac:dyDescent="0.15">
      <c r="A388" s="195">
        <f>一覧!H390</f>
        <v>0</v>
      </c>
      <c r="B388" s="8">
        <f>一覧!I390</f>
        <v>0</v>
      </c>
      <c r="C388" s="37">
        <f>一覧!J390</f>
        <v>0</v>
      </c>
      <c r="D388" s="16">
        <f>一覧!L390</f>
        <v>0</v>
      </c>
      <c r="E388" s="8">
        <f>一覧!R390</f>
        <v>0</v>
      </c>
      <c r="F388" s="7">
        <f>一覧!S390</f>
        <v>0</v>
      </c>
      <c r="G388" s="7">
        <f>一覧!O390</f>
        <v>0</v>
      </c>
      <c r="H388" s="204" t="str">
        <f>一覧!U390</f>
        <v/>
      </c>
      <c r="I388" s="163">
        <f>一覧!W390</f>
        <v>0</v>
      </c>
      <c r="J388" s="163">
        <f>一覧!AY390</f>
        <v>0</v>
      </c>
      <c r="K388" s="163">
        <f>一覧!AZ390</f>
        <v>0</v>
      </c>
      <c r="L388" s="67" t="str">
        <f>一覧!BA390&amp;一覧!BB390</f>
        <v/>
      </c>
      <c r="M388" s="163">
        <f>一覧!BD390</f>
        <v>0</v>
      </c>
      <c r="N388" s="25">
        <f>一覧!BE390</f>
        <v>0</v>
      </c>
      <c r="O388" s="163">
        <f>一覧!BH390</f>
        <v>0</v>
      </c>
      <c r="P388" s="47" t="str">
        <f>IF(COUNTIF($I$4:I388,I388)&gt;1,"重複","")</f>
        <v>重複</v>
      </c>
      <c r="T388" s="51">
        <f>IF(OR(S388=1,S388=2),一覧!BE390,)</f>
        <v>0</v>
      </c>
    </row>
    <row r="389" spans="1:20" ht="22.5" customHeight="1" x14ac:dyDescent="0.15">
      <c r="A389" s="195">
        <f>一覧!H391</f>
        <v>0</v>
      </c>
      <c r="B389" s="8">
        <f>一覧!I391</f>
        <v>0</v>
      </c>
      <c r="C389" s="37">
        <f>一覧!J391</f>
        <v>0</v>
      </c>
      <c r="D389" s="16">
        <f>一覧!L391</f>
        <v>0</v>
      </c>
      <c r="E389" s="8">
        <f>一覧!R391</f>
        <v>0</v>
      </c>
      <c r="F389" s="7">
        <f>一覧!S391</f>
        <v>0</v>
      </c>
      <c r="G389" s="7">
        <f>一覧!O391</f>
        <v>0</v>
      </c>
      <c r="H389" s="204" t="str">
        <f>一覧!U391</f>
        <v/>
      </c>
      <c r="I389" s="163">
        <f>一覧!W391</f>
        <v>0</v>
      </c>
      <c r="J389" s="163">
        <f>一覧!AY391</f>
        <v>0</v>
      </c>
      <c r="K389" s="163">
        <f>一覧!AZ391</f>
        <v>0</v>
      </c>
      <c r="L389" s="67" t="str">
        <f>一覧!BA391&amp;一覧!BB391</f>
        <v/>
      </c>
      <c r="M389" s="163">
        <f>一覧!BD391</f>
        <v>0</v>
      </c>
      <c r="N389" s="25">
        <f>一覧!BE391</f>
        <v>0</v>
      </c>
      <c r="O389" s="163">
        <f>一覧!BH391</f>
        <v>0</v>
      </c>
      <c r="P389" s="47" t="str">
        <f>IF(COUNTIF($I$4:I389,I389)&gt;1,"重複","")</f>
        <v>重複</v>
      </c>
      <c r="T389" s="51">
        <f>IF(OR(S389=1,S389=2),一覧!BE391,)</f>
        <v>0</v>
      </c>
    </row>
    <row r="390" spans="1:20" ht="22.5" customHeight="1" x14ac:dyDescent="0.15">
      <c r="A390" s="195">
        <f>一覧!H392</f>
        <v>0</v>
      </c>
      <c r="B390" s="8">
        <f>一覧!I392</f>
        <v>0</v>
      </c>
      <c r="C390" s="37">
        <f>一覧!J392</f>
        <v>0</v>
      </c>
      <c r="D390" s="16">
        <f>一覧!L392</f>
        <v>0</v>
      </c>
      <c r="E390" s="8">
        <f>一覧!R392</f>
        <v>0</v>
      </c>
      <c r="F390" s="7">
        <f>一覧!S392</f>
        <v>0</v>
      </c>
      <c r="G390" s="7">
        <f>一覧!O392</f>
        <v>0</v>
      </c>
      <c r="H390" s="204" t="str">
        <f>一覧!U392</f>
        <v/>
      </c>
      <c r="I390" s="163">
        <f>一覧!W392</f>
        <v>0</v>
      </c>
      <c r="J390" s="163">
        <f>一覧!AY392</f>
        <v>0</v>
      </c>
      <c r="K390" s="163">
        <f>一覧!AZ392</f>
        <v>0</v>
      </c>
      <c r="L390" s="67" t="str">
        <f>一覧!BA392&amp;一覧!BB392</f>
        <v/>
      </c>
      <c r="M390" s="163">
        <f>一覧!BD392</f>
        <v>0</v>
      </c>
      <c r="N390" s="25">
        <f>一覧!BE392</f>
        <v>0</v>
      </c>
      <c r="O390" s="163">
        <f>一覧!BH392</f>
        <v>0</v>
      </c>
      <c r="P390" s="47" t="str">
        <f>IF(COUNTIF($I$4:I390,I390)&gt;1,"重複","")</f>
        <v>重複</v>
      </c>
      <c r="T390" s="51">
        <f>IF(OR(S390=1,S390=2),一覧!BE392,)</f>
        <v>0</v>
      </c>
    </row>
    <row r="391" spans="1:20" ht="22.5" customHeight="1" x14ac:dyDescent="0.15">
      <c r="A391" s="195">
        <f>一覧!H393</f>
        <v>0</v>
      </c>
      <c r="B391" s="8">
        <f>一覧!I393</f>
        <v>0</v>
      </c>
      <c r="C391" s="37">
        <f>一覧!J393</f>
        <v>0</v>
      </c>
      <c r="D391" s="16">
        <f>一覧!L393</f>
        <v>0</v>
      </c>
      <c r="E391" s="8">
        <f>一覧!R393</f>
        <v>0</v>
      </c>
      <c r="F391" s="7">
        <f>一覧!S393</f>
        <v>0</v>
      </c>
      <c r="G391" s="7">
        <f>一覧!O393</f>
        <v>0</v>
      </c>
      <c r="H391" s="204" t="str">
        <f>一覧!U393</f>
        <v/>
      </c>
      <c r="I391" s="163">
        <f>一覧!W393</f>
        <v>0</v>
      </c>
      <c r="J391" s="163">
        <f>一覧!AY393</f>
        <v>0</v>
      </c>
      <c r="K391" s="163">
        <f>一覧!AZ393</f>
        <v>0</v>
      </c>
      <c r="L391" s="67" t="str">
        <f>一覧!BA393&amp;一覧!BB393</f>
        <v/>
      </c>
      <c r="M391" s="163">
        <f>一覧!BD393</f>
        <v>0</v>
      </c>
      <c r="N391" s="25">
        <f>一覧!BE393</f>
        <v>0</v>
      </c>
      <c r="O391" s="163">
        <f>一覧!BH393</f>
        <v>0</v>
      </c>
      <c r="P391" s="47" t="str">
        <f>IF(COUNTIF($I$4:I391,I391)&gt;1,"重複","")</f>
        <v>重複</v>
      </c>
      <c r="T391" s="51">
        <f>IF(OR(S391=1,S391=2),一覧!BE393,)</f>
        <v>0</v>
      </c>
    </row>
    <row r="392" spans="1:20" ht="22.5" customHeight="1" x14ac:dyDescent="0.15">
      <c r="A392" s="195">
        <f>一覧!H394</f>
        <v>0</v>
      </c>
      <c r="B392" s="8">
        <f>一覧!I394</f>
        <v>0</v>
      </c>
      <c r="C392" s="37">
        <f>一覧!J394</f>
        <v>0</v>
      </c>
      <c r="D392" s="16">
        <f>一覧!L394</f>
        <v>0</v>
      </c>
      <c r="E392" s="8">
        <f>一覧!R394</f>
        <v>0</v>
      </c>
      <c r="F392" s="7">
        <f>一覧!S394</f>
        <v>0</v>
      </c>
      <c r="G392" s="7">
        <f>一覧!O394</f>
        <v>0</v>
      </c>
      <c r="H392" s="204" t="str">
        <f>一覧!U394</f>
        <v/>
      </c>
      <c r="I392" s="163">
        <f>一覧!W394</f>
        <v>0</v>
      </c>
      <c r="J392" s="163">
        <f>一覧!AY394</f>
        <v>0</v>
      </c>
      <c r="K392" s="163">
        <f>一覧!AZ394</f>
        <v>0</v>
      </c>
      <c r="L392" s="67" t="str">
        <f>一覧!BA394&amp;一覧!BB394</f>
        <v/>
      </c>
      <c r="M392" s="163">
        <f>一覧!BD394</f>
        <v>0</v>
      </c>
      <c r="N392" s="25">
        <f>一覧!BE394</f>
        <v>0</v>
      </c>
      <c r="O392" s="163">
        <f>一覧!BH394</f>
        <v>0</v>
      </c>
      <c r="P392" s="47" t="str">
        <f>IF(COUNTIF($I$4:I392,I392)&gt;1,"重複","")</f>
        <v>重複</v>
      </c>
      <c r="T392" s="51">
        <f>IF(OR(S392=1,S392=2),一覧!BE394,)</f>
        <v>0</v>
      </c>
    </row>
    <row r="393" spans="1:20" ht="22.5" customHeight="1" x14ac:dyDescent="0.15">
      <c r="A393" s="195">
        <f>一覧!H395</f>
        <v>0</v>
      </c>
      <c r="B393" s="8">
        <f>一覧!I395</f>
        <v>0</v>
      </c>
      <c r="C393" s="37">
        <f>一覧!J395</f>
        <v>0</v>
      </c>
      <c r="D393" s="16">
        <f>一覧!L395</f>
        <v>0</v>
      </c>
      <c r="E393" s="8">
        <f>一覧!R395</f>
        <v>0</v>
      </c>
      <c r="F393" s="7">
        <f>一覧!S395</f>
        <v>0</v>
      </c>
      <c r="G393" s="7">
        <f>一覧!O395</f>
        <v>0</v>
      </c>
      <c r="H393" s="204" t="str">
        <f>一覧!U395</f>
        <v/>
      </c>
      <c r="I393" s="163">
        <f>一覧!W395</f>
        <v>0</v>
      </c>
      <c r="J393" s="163">
        <f>一覧!AY395</f>
        <v>0</v>
      </c>
      <c r="K393" s="163">
        <f>一覧!AZ395</f>
        <v>0</v>
      </c>
      <c r="L393" s="67" t="str">
        <f>一覧!BA395&amp;一覧!BB395</f>
        <v/>
      </c>
      <c r="M393" s="163">
        <f>一覧!BD395</f>
        <v>0</v>
      </c>
      <c r="N393" s="25">
        <f>一覧!BE395</f>
        <v>0</v>
      </c>
      <c r="O393" s="163">
        <f>一覧!BH395</f>
        <v>0</v>
      </c>
      <c r="P393" s="47" t="str">
        <f>IF(COUNTIF($I$4:I393,I393)&gt;1,"重複","")</f>
        <v>重複</v>
      </c>
      <c r="T393" s="51">
        <f>IF(OR(S393=1,S393=2),一覧!BE395,)</f>
        <v>0</v>
      </c>
    </row>
    <row r="394" spans="1:20" ht="22.5" customHeight="1" x14ac:dyDescent="0.15">
      <c r="A394" s="195">
        <f>一覧!H396</f>
        <v>0</v>
      </c>
      <c r="B394" s="8">
        <f>一覧!I396</f>
        <v>0</v>
      </c>
      <c r="C394" s="37">
        <f>一覧!J396</f>
        <v>0</v>
      </c>
      <c r="D394" s="16">
        <f>一覧!L396</f>
        <v>0</v>
      </c>
      <c r="E394" s="8">
        <f>一覧!R396</f>
        <v>0</v>
      </c>
      <c r="F394" s="7">
        <f>一覧!S396</f>
        <v>0</v>
      </c>
      <c r="G394" s="7">
        <f>一覧!O396</f>
        <v>0</v>
      </c>
      <c r="H394" s="204" t="str">
        <f>一覧!U396</f>
        <v/>
      </c>
      <c r="I394" s="163">
        <f>一覧!W396</f>
        <v>0</v>
      </c>
      <c r="J394" s="163">
        <f>一覧!AY396</f>
        <v>0</v>
      </c>
      <c r="K394" s="163">
        <f>一覧!AZ396</f>
        <v>0</v>
      </c>
      <c r="L394" s="67" t="str">
        <f>一覧!BA396&amp;一覧!BB396</f>
        <v/>
      </c>
      <c r="M394" s="163">
        <f>一覧!BD396</f>
        <v>0</v>
      </c>
      <c r="N394" s="25">
        <f>一覧!BE396</f>
        <v>0</v>
      </c>
      <c r="O394" s="163">
        <f>一覧!BH396</f>
        <v>0</v>
      </c>
      <c r="P394" s="47" t="str">
        <f>IF(COUNTIF($I$4:I394,I394)&gt;1,"重複","")</f>
        <v>重複</v>
      </c>
      <c r="T394" s="51">
        <f>IF(OR(S394=1,S394=2),一覧!BE396,)</f>
        <v>0</v>
      </c>
    </row>
    <row r="395" spans="1:20" ht="22.5" customHeight="1" x14ac:dyDescent="0.15">
      <c r="A395" s="195">
        <f>一覧!H397</f>
        <v>0</v>
      </c>
      <c r="B395" s="8">
        <f>一覧!I397</f>
        <v>0</v>
      </c>
      <c r="C395" s="37">
        <f>一覧!J397</f>
        <v>0</v>
      </c>
      <c r="D395" s="16">
        <f>一覧!L397</f>
        <v>0</v>
      </c>
      <c r="E395" s="8">
        <f>一覧!R397</f>
        <v>0</v>
      </c>
      <c r="F395" s="7">
        <f>一覧!S397</f>
        <v>0</v>
      </c>
      <c r="G395" s="7">
        <f>一覧!O397</f>
        <v>0</v>
      </c>
      <c r="H395" s="204" t="str">
        <f>一覧!U397</f>
        <v/>
      </c>
      <c r="I395" s="163">
        <f>一覧!W397</f>
        <v>0</v>
      </c>
      <c r="J395" s="163">
        <f>一覧!AY397</f>
        <v>0</v>
      </c>
      <c r="K395" s="163">
        <f>一覧!AZ397</f>
        <v>0</v>
      </c>
      <c r="L395" s="67" t="str">
        <f>一覧!BA397&amp;一覧!BB397</f>
        <v/>
      </c>
      <c r="M395" s="163">
        <f>一覧!BD397</f>
        <v>0</v>
      </c>
      <c r="N395" s="25">
        <f>一覧!BE397</f>
        <v>0</v>
      </c>
      <c r="O395" s="163">
        <f>一覧!BH397</f>
        <v>0</v>
      </c>
      <c r="P395" s="47" t="str">
        <f>IF(COUNTIF($I$4:I395,I395)&gt;1,"重複","")</f>
        <v>重複</v>
      </c>
      <c r="T395" s="51">
        <f>IF(OR(S395=1,S395=2),一覧!BE397,)</f>
        <v>0</v>
      </c>
    </row>
    <row r="396" spans="1:20" ht="22.5" customHeight="1" x14ac:dyDescent="0.15">
      <c r="A396" s="195">
        <f>一覧!H398</f>
        <v>0</v>
      </c>
      <c r="B396" s="8">
        <f>一覧!I398</f>
        <v>0</v>
      </c>
      <c r="C396" s="37">
        <f>一覧!J398</f>
        <v>0</v>
      </c>
      <c r="D396" s="16">
        <f>一覧!L398</f>
        <v>0</v>
      </c>
      <c r="E396" s="8">
        <f>一覧!R398</f>
        <v>0</v>
      </c>
      <c r="F396" s="7">
        <f>一覧!S398</f>
        <v>0</v>
      </c>
      <c r="G396" s="7">
        <f>一覧!O398</f>
        <v>0</v>
      </c>
      <c r="H396" s="204" t="str">
        <f>一覧!U398</f>
        <v/>
      </c>
      <c r="I396" s="163">
        <f>一覧!W398</f>
        <v>0</v>
      </c>
      <c r="J396" s="163">
        <f>一覧!AY398</f>
        <v>0</v>
      </c>
      <c r="K396" s="163">
        <f>一覧!AZ398</f>
        <v>0</v>
      </c>
      <c r="L396" s="67" t="str">
        <f>一覧!BA398&amp;一覧!BB398</f>
        <v/>
      </c>
      <c r="M396" s="163">
        <f>一覧!BD398</f>
        <v>0</v>
      </c>
      <c r="N396" s="25">
        <f>一覧!BE398</f>
        <v>0</v>
      </c>
      <c r="O396" s="163">
        <f>一覧!BH398</f>
        <v>0</v>
      </c>
      <c r="P396" s="47" t="str">
        <f>IF(COUNTIF($I$4:I396,I396)&gt;1,"重複","")</f>
        <v>重複</v>
      </c>
      <c r="T396" s="51">
        <f>IF(OR(S396=1,S396=2),一覧!BE398,)</f>
        <v>0</v>
      </c>
    </row>
    <row r="397" spans="1:20" ht="22.5" customHeight="1" x14ac:dyDescent="0.15">
      <c r="A397" s="195">
        <f>一覧!H399</f>
        <v>0</v>
      </c>
      <c r="B397" s="8">
        <f>一覧!I399</f>
        <v>0</v>
      </c>
      <c r="C397" s="37">
        <f>一覧!J399</f>
        <v>0</v>
      </c>
      <c r="D397" s="16">
        <f>一覧!L399</f>
        <v>0</v>
      </c>
      <c r="E397" s="8">
        <f>一覧!R399</f>
        <v>0</v>
      </c>
      <c r="F397" s="7">
        <f>一覧!S399</f>
        <v>0</v>
      </c>
      <c r="G397" s="7">
        <f>一覧!O399</f>
        <v>0</v>
      </c>
      <c r="H397" s="204" t="str">
        <f>一覧!U399</f>
        <v/>
      </c>
      <c r="I397" s="163">
        <f>一覧!W399</f>
        <v>0</v>
      </c>
      <c r="J397" s="163">
        <f>一覧!AY399</f>
        <v>0</v>
      </c>
      <c r="K397" s="163">
        <f>一覧!AZ399</f>
        <v>0</v>
      </c>
      <c r="L397" s="67" t="str">
        <f>一覧!BA399&amp;一覧!BB399</f>
        <v/>
      </c>
      <c r="M397" s="163">
        <f>一覧!BD399</f>
        <v>0</v>
      </c>
      <c r="N397" s="25">
        <f>一覧!BE399</f>
        <v>0</v>
      </c>
      <c r="O397" s="163">
        <f>一覧!BH399</f>
        <v>0</v>
      </c>
      <c r="P397" s="47" t="str">
        <f>IF(COUNTIF($I$4:I397,I397)&gt;1,"重複","")</f>
        <v>重複</v>
      </c>
      <c r="T397" s="51">
        <f>IF(OR(S397=1,S397=2),一覧!BE399,)</f>
        <v>0</v>
      </c>
    </row>
    <row r="398" spans="1:20" ht="22.5" customHeight="1" x14ac:dyDescent="0.15">
      <c r="A398" s="195">
        <f>一覧!H400</f>
        <v>0</v>
      </c>
      <c r="B398" s="8">
        <f>一覧!I400</f>
        <v>0</v>
      </c>
      <c r="C398" s="37">
        <f>一覧!J400</f>
        <v>0</v>
      </c>
      <c r="D398" s="16">
        <f>一覧!L400</f>
        <v>0</v>
      </c>
      <c r="E398" s="8">
        <f>一覧!R400</f>
        <v>0</v>
      </c>
      <c r="F398" s="7">
        <f>一覧!S400</f>
        <v>0</v>
      </c>
      <c r="G398" s="7">
        <f>一覧!O400</f>
        <v>0</v>
      </c>
      <c r="H398" s="204" t="str">
        <f>一覧!U400</f>
        <v/>
      </c>
      <c r="I398" s="163">
        <f>一覧!W400</f>
        <v>0</v>
      </c>
      <c r="J398" s="163">
        <f>一覧!AY400</f>
        <v>0</v>
      </c>
      <c r="K398" s="163">
        <f>一覧!AZ400</f>
        <v>0</v>
      </c>
      <c r="L398" s="67" t="str">
        <f>一覧!BA400&amp;一覧!BB400</f>
        <v/>
      </c>
      <c r="M398" s="163">
        <f>一覧!BD400</f>
        <v>0</v>
      </c>
      <c r="N398" s="25">
        <f>一覧!BE400</f>
        <v>0</v>
      </c>
      <c r="O398" s="163">
        <f>一覧!BH400</f>
        <v>0</v>
      </c>
      <c r="P398" s="47" t="str">
        <f>IF(COUNTIF($I$4:I398,I398)&gt;1,"重複","")</f>
        <v>重複</v>
      </c>
      <c r="T398" s="51">
        <f>IF(OR(S398=1,S398=2),一覧!BE400,)</f>
        <v>0</v>
      </c>
    </row>
    <row r="399" spans="1:20" ht="22.5" customHeight="1" x14ac:dyDescent="0.15">
      <c r="A399" s="195">
        <f>一覧!H401</f>
        <v>0</v>
      </c>
      <c r="B399" s="8">
        <f>一覧!I401</f>
        <v>0</v>
      </c>
      <c r="C399" s="37">
        <f>一覧!J401</f>
        <v>0</v>
      </c>
      <c r="D399" s="16">
        <f>一覧!L401</f>
        <v>0</v>
      </c>
      <c r="E399" s="8">
        <f>一覧!R401</f>
        <v>0</v>
      </c>
      <c r="F399" s="7">
        <f>一覧!S401</f>
        <v>0</v>
      </c>
      <c r="G399" s="7">
        <f>一覧!O401</f>
        <v>0</v>
      </c>
      <c r="H399" s="204" t="str">
        <f>一覧!U401</f>
        <v/>
      </c>
      <c r="I399" s="163">
        <f>一覧!W401</f>
        <v>0</v>
      </c>
      <c r="J399" s="163">
        <f>一覧!AY401</f>
        <v>0</v>
      </c>
      <c r="K399" s="163">
        <f>一覧!AZ401</f>
        <v>0</v>
      </c>
      <c r="L399" s="67" t="str">
        <f>一覧!BA401&amp;一覧!BB401</f>
        <v/>
      </c>
      <c r="M399" s="163">
        <f>一覧!BD401</f>
        <v>0</v>
      </c>
      <c r="N399" s="25">
        <f>一覧!BE401</f>
        <v>0</v>
      </c>
      <c r="O399" s="163">
        <f>一覧!BH401</f>
        <v>0</v>
      </c>
      <c r="P399" s="47" t="str">
        <f>IF(COUNTIF($I$4:I399,I399)&gt;1,"重複","")</f>
        <v>重複</v>
      </c>
      <c r="T399" s="51">
        <f>IF(OR(S399=1,S399=2),一覧!BE401,)</f>
        <v>0</v>
      </c>
    </row>
    <row r="400" spans="1:20" ht="22.5" customHeight="1" x14ac:dyDescent="0.15">
      <c r="A400" s="195">
        <f>一覧!H402</f>
        <v>0</v>
      </c>
      <c r="B400" s="8">
        <f>一覧!I402</f>
        <v>0</v>
      </c>
      <c r="C400" s="37">
        <f>一覧!J402</f>
        <v>0</v>
      </c>
      <c r="D400" s="16">
        <f>一覧!L402</f>
        <v>0</v>
      </c>
      <c r="E400" s="8">
        <f>一覧!R402</f>
        <v>0</v>
      </c>
      <c r="F400" s="7">
        <f>一覧!S402</f>
        <v>0</v>
      </c>
      <c r="G400" s="7">
        <f>一覧!O402</f>
        <v>0</v>
      </c>
      <c r="H400" s="204" t="str">
        <f>一覧!U402</f>
        <v/>
      </c>
      <c r="I400" s="163">
        <f>一覧!W402</f>
        <v>0</v>
      </c>
      <c r="J400" s="163">
        <f>一覧!AY402</f>
        <v>0</v>
      </c>
      <c r="K400" s="163">
        <f>一覧!AZ402</f>
        <v>0</v>
      </c>
      <c r="L400" s="67" t="str">
        <f>一覧!BA402&amp;一覧!BB402</f>
        <v/>
      </c>
      <c r="M400" s="163">
        <f>一覧!BD402</f>
        <v>0</v>
      </c>
      <c r="N400" s="25">
        <f>一覧!BE402</f>
        <v>0</v>
      </c>
      <c r="O400" s="163">
        <f>一覧!BH402</f>
        <v>0</v>
      </c>
      <c r="P400" s="47" t="str">
        <f>IF(COUNTIF($I$4:I400,I400)&gt;1,"重複","")</f>
        <v>重複</v>
      </c>
      <c r="T400" s="51">
        <f>IF(OR(S400=1,S400=2),一覧!BE402,)</f>
        <v>0</v>
      </c>
    </row>
    <row r="401" spans="1:20" s="52" customFormat="1" ht="22.5" customHeight="1" x14ac:dyDescent="0.15">
      <c r="A401" s="195">
        <f>一覧!H403</f>
        <v>0</v>
      </c>
      <c r="B401" s="53">
        <f>一覧!I403</f>
        <v>0</v>
      </c>
      <c r="C401" s="37">
        <f>一覧!J403</f>
        <v>0</v>
      </c>
      <c r="D401" s="73">
        <f>一覧!L403</f>
        <v>0</v>
      </c>
      <c r="E401" s="53">
        <f>一覧!R403</f>
        <v>0</v>
      </c>
      <c r="F401" s="74">
        <f>一覧!S403</f>
        <v>0</v>
      </c>
      <c r="G401" s="7">
        <f>一覧!O403</f>
        <v>0</v>
      </c>
      <c r="H401" s="204" t="str">
        <f>一覧!U403</f>
        <v/>
      </c>
      <c r="I401" s="163">
        <f>一覧!W403</f>
        <v>0</v>
      </c>
      <c r="J401" s="163">
        <f>一覧!AY403</f>
        <v>0</v>
      </c>
      <c r="K401" s="163">
        <f>一覧!AZ403</f>
        <v>0</v>
      </c>
      <c r="L401" s="67" t="str">
        <f>一覧!BA403&amp;一覧!BB403</f>
        <v/>
      </c>
      <c r="M401" s="163">
        <f>一覧!BD403</f>
        <v>0</v>
      </c>
      <c r="N401" s="25">
        <f>一覧!BE403</f>
        <v>0</v>
      </c>
      <c r="O401" s="163">
        <f>一覧!BH403</f>
        <v>0</v>
      </c>
      <c r="P401" s="75" t="str">
        <f>IF(COUNTIF($I$4:I401,I401)&gt;1,"重複","")</f>
        <v>重複</v>
      </c>
      <c r="S401" s="76"/>
      <c r="T401" s="77">
        <f>IF(OR(S401=1,S401=2),一覧!BE403,)</f>
        <v>0</v>
      </c>
    </row>
    <row r="402" spans="1:20" ht="22.5" customHeight="1" x14ac:dyDescent="0.15">
      <c r="A402" s="195">
        <f>一覧!H404</f>
        <v>0</v>
      </c>
      <c r="B402" s="8">
        <f>一覧!I404</f>
        <v>0</v>
      </c>
      <c r="C402" s="37">
        <f>一覧!J404</f>
        <v>0</v>
      </c>
      <c r="D402" s="16">
        <f>一覧!L404</f>
        <v>0</v>
      </c>
      <c r="E402" s="8">
        <f>一覧!R404</f>
        <v>0</v>
      </c>
      <c r="F402" s="7">
        <f>一覧!S404</f>
        <v>0</v>
      </c>
      <c r="G402" s="7">
        <f>一覧!O404</f>
        <v>0</v>
      </c>
      <c r="H402" s="204" t="str">
        <f>一覧!U404</f>
        <v/>
      </c>
      <c r="I402" s="163">
        <f>一覧!W404</f>
        <v>0</v>
      </c>
      <c r="J402" s="163">
        <f>一覧!AY404</f>
        <v>0</v>
      </c>
      <c r="K402" s="163">
        <f>一覧!AZ404</f>
        <v>0</v>
      </c>
      <c r="L402" s="67" t="str">
        <f>一覧!BA404&amp;一覧!BB404</f>
        <v/>
      </c>
      <c r="M402" s="163">
        <f>一覧!BD404</f>
        <v>0</v>
      </c>
      <c r="N402" s="25">
        <f>一覧!BE404</f>
        <v>0</v>
      </c>
      <c r="O402" s="163">
        <f>一覧!BH404</f>
        <v>0</v>
      </c>
      <c r="P402" s="47" t="str">
        <f>IF(COUNTIF($I$4:I402,I402)&gt;1,"重複","")</f>
        <v>重複</v>
      </c>
      <c r="T402" s="51">
        <f>IF(OR(S402=1,S402=2),一覧!BE404,)</f>
        <v>0</v>
      </c>
    </row>
    <row r="403" spans="1:20" ht="22.5" customHeight="1" x14ac:dyDescent="0.15">
      <c r="A403" s="195">
        <f>一覧!H405</f>
        <v>0</v>
      </c>
      <c r="B403" s="8">
        <f>一覧!I405</f>
        <v>0</v>
      </c>
      <c r="C403" s="37">
        <f>一覧!J405</f>
        <v>0</v>
      </c>
      <c r="D403" s="16">
        <f>一覧!L405</f>
        <v>0</v>
      </c>
      <c r="E403" s="8">
        <f>一覧!R405</f>
        <v>0</v>
      </c>
      <c r="F403" s="7">
        <f>一覧!S405</f>
        <v>0</v>
      </c>
      <c r="G403" s="7">
        <f>一覧!O405</f>
        <v>0</v>
      </c>
      <c r="H403" s="204" t="str">
        <f>一覧!U405</f>
        <v/>
      </c>
      <c r="I403" s="163">
        <f>一覧!W405</f>
        <v>0</v>
      </c>
      <c r="J403" s="163">
        <f>一覧!AY405</f>
        <v>0</v>
      </c>
      <c r="K403" s="163">
        <f>一覧!AZ405</f>
        <v>0</v>
      </c>
      <c r="L403" s="67" t="str">
        <f>一覧!BA405&amp;一覧!BB405</f>
        <v/>
      </c>
      <c r="M403" s="163">
        <f>一覧!BD405</f>
        <v>0</v>
      </c>
      <c r="N403" s="25">
        <f>一覧!BE405</f>
        <v>0</v>
      </c>
      <c r="O403" s="163">
        <f>一覧!BH405</f>
        <v>0</v>
      </c>
      <c r="P403" s="47" t="str">
        <f>IF(COUNTIF($I$4:I403,I403)&gt;1,"重複","")</f>
        <v>重複</v>
      </c>
      <c r="T403" s="51">
        <f>IF(OR(S403=1,S403=2),一覧!BE405,)</f>
        <v>0</v>
      </c>
    </row>
    <row r="404" spans="1:20" ht="22.5" customHeight="1" x14ac:dyDescent="0.15">
      <c r="A404" s="195">
        <f>一覧!H406</f>
        <v>0</v>
      </c>
      <c r="B404" s="8">
        <f>一覧!I406</f>
        <v>0</v>
      </c>
      <c r="C404" s="37">
        <f>一覧!J406</f>
        <v>0</v>
      </c>
      <c r="D404" s="16">
        <f>一覧!L406</f>
        <v>0</v>
      </c>
      <c r="E404" s="8">
        <f>一覧!R406</f>
        <v>0</v>
      </c>
      <c r="F404" s="7">
        <f>一覧!S406</f>
        <v>0</v>
      </c>
      <c r="G404" s="7">
        <f>一覧!O406</f>
        <v>0</v>
      </c>
      <c r="H404" s="204" t="str">
        <f>一覧!U406</f>
        <v/>
      </c>
      <c r="I404" s="163">
        <f>一覧!W406</f>
        <v>0</v>
      </c>
      <c r="J404" s="163">
        <f>一覧!AY406</f>
        <v>0</v>
      </c>
      <c r="K404" s="163">
        <f>一覧!AZ406</f>
        <v>0</v>
      </c>
      <c r="L404" s="67" t="str">
        <f>一覧!BA406&amp;一覧!BB406</f>
        <v/>
      </c>
      <c r="M404" s="163">
        <f>一覧!BD406</f>
        <v>0</v>
      </c>
      <c r="N404" s="25">
        <f>一覧!BE406</f>
        <v>0</v>
      </c>
      <c r="O404" s="163">
        <f>一覧!BH406</f>
        <v>0</v>
      </c>
      <c r="P404" s="47" t="str">
        <f>IF(COUNTIF($I$4:I404,I404)&gt;1,"重複","")</f>
        <v>重複</v>
      </c>
      <c r="T404" s="51">
        <f>IF(OR(S404=1,S404=2),一覧!BE406,)</f>
        <v>0</v>
      </c>
    </row>
    <row r="405" spans="1:20" ht="22.5" customHeight="1" x14ac:dyDescent="0.15">
      <c r="A405" s="195">
        <f>一覧!H407</f>
        <v>0</v>
      </c>
      <c r="B405" s="8">
        <f>一覧!I407</f>
        <v>0</v>
      </c>
      <c r="C405" s="37">
        <f>一覧!J407</f>
        <v>0</v>
      </c>
      <c r="D405" s="16">
        <f>一覧!L407</f>
        <v>0</v>
      </c>
      <c r="E405" s="8">
        <f>一覧!R407</f>
        <v>0</v>
      </c>
      <c r="F405" s="7">
        <f>一覧!S407</f>
        <v>0</v>
      </c>
      <c r="G405" s="7">
        <f>一覧!O407</f>
        <v>0</v>
      </c>
      <c r="H405" s="204" t="str">
        <f>一覧!U407</f>
        <v/>
      </c>
      <c r="I405" s="163">
        <f>一覧!W407</f>
        <v>0</v>
      </c>
      <c r="J405" s="163">
        <f>一覧!AY407</f>
        <v>0</v>
      </c>
      <c r="K405" s="163">
        <f>一覧!AZ407</f>
        <v>0</v>
      </c>
      <c r="L405" s="67" t="str">
        <f>一覧!BA407&amp;一覧!BB407</f>
        <v/>
      </c>
      <c r="M405" s="163">
        <f>一覧!BD407</f>
        <v>0</v>
      </c>
      <c r="N405" s="25">
        <f>一覧!BE407</f>
        <v>0</v>
      </c>
      <c r="O405" s="163">
        <f>一覧!BH407</f>
        <v>0</v>
      </c>
      <c r="P405" s="47" t="str">
        <f>IF(COUNTIF($I$4:I405,I405)&gt;1,"重複","")</f>
        <v>重複</v>
      </c>
      <c r="T405" s="51">
        <f>IF(OR(S405=1,S405=2),一覧!BE407,)</f>
        <v>0</v>
      </c>
    </row>
    <row r="406" spans="1:20" ht="22.5" customHeight="1" x14ac:dyDescent="0.15">
      <c r="A406" s="195">
        <f>一覧!H408</f>
        <v>0</v>
      </c>
      <c r="B406" s="8">
        <f>一覧!I408</f>
        <v>0</v>
      </c>
      <c r="C406" s="37">
        <f>一覧!J408</f>
        <v>0</v>
      </c>
      <c r="D406" s="16">
        <f>一覧!L408</f>
        <v>0</v>
      </c>
      <c r="E406" s="8">
        <f>一覧!R408</f>
        <v>0</v>
      </c>
      <c r="F406" s="7">
        <f>一覧!S408</f>
        <v>0</v>
      </c>
      <c r="G406" s="7">
        <f>一覧!O408</f>
        <v>0</v>
      </c>
      <c r="H406" s="204" t="str">
        <f>一覧!U408</f>
        <v/>
      </c>
      <c r="I406" s="163">
        <f>一覧!W408</f>
        <v>0</v>
      </c>
      <c r="J406" s="163">
        <f>一覧!AY408</f>
        <v>0</v>
      </c>
      <c r="K406" s="163">
        <f>一覧!AZ408</f>
        <v>0</v>
      </c>
      <c r="L406" s="67" t="str">
        <f>一覧!BA408&amp;一覧!BB408</f>
        <v/>
      </c>
      <c r="M406" s="163">
        <f>一覧!BD408</f>
        <v>0</v>
      </c>
      <c r="N406" s="25">
        <f>一覧!BE408</f>
        <v>0</v>
      </c>
      <c r="O406" s="163">
        <f>一覧!BH408</f>
        <v>0</v>
      </c>
      <c r="P406" s="47" t="str">
        <f>IF(COUNTIF($I$4:I406,I406)&gt;1,"重複","")</f>
        <v>重複</v>
      </c>
      <c r="T406" s="51">
        <f>IF(OR(S406=1,S406=2),一覧!BE408,)</f>
        <v>0</v>
      </c>
    </row>
    <row r="407" spans="1:20" ht="22.5" customHeight="1" x14ac:dyDescent="0.15">
      <c r="A407" s="195">
        <f>一覧!H409</f>
        <v>0</v>
      </c>
      <c r="B407" s="8">
        <f>一覧!I409</f>
        <v>0</v>
      </c>
      <c r="C407" s="37">
        <f>一覧!J409</f>
        <v>0</v>
      </c>
      <c r="D407" s="16">
        <f>一覧!L409</f>
        <v>0</v>
      </c>
      <c r="E407" s="8">
        <f>一覧!R409</f>
        <v>0</v>
      </c>
      <c r="F407" s="7">
        <f>一覧!S409</f>
        <v>0</v>
      </c>
      <c r="G407" s="7">
        <f>一覧!O409</f>
        <v>0</v>
      </c>
      <c r="H407" s="204" t="str">
        <f>一覧!U409</f>
        <v/>
      </c>
      <c r="I407" s="163">
        <f>一覧!W409</f>
        <v>0</v>
      </c>
      <c r="J407" s="163">
        <f>一覧!AY409</f>
        <v>0</v>
      </c>
      <c r="K407" s="163">
        <f>一覧!AZ409</f>
        <v>0</v>
      </c>
      <c r="L407" s="67" t="str">
        <f>一覧!BA409&amp;一覧!BB409</f>
        <v/>
      </c>
      <c r="M407" s="163">
        <f>一覧!BD409</f>
        <v>0</v>
      </c>
      <c r="N407" s="25">
        <f>一覧!BE409</f>
        <v>0</v>
      </c>
      <c r="O407" s="163">
        <f>一覧!BH409</f>
        <v>0</v>
      </c>
      <c r="P407" s="47" t="str">
        <f>IF(COUNTIF($I$4:I407,I407)&gt;1,"重複","")</f>
        <v>重複</v>
      </c>
      <c r="T407" s="51">
        <f>IF(OR(S407=1,S407=2),一覧!BE409,)</f>
        <v>0</v>
      </c>
    </row>
    <row r="408" spans="1:20" ht="22.5" customHeight="1" x14ac:dyDescent="0.15">
      <c r="A408" s="195">
        <f>一覧!H410</f>
        <v>0</v>
      </c>
      <c r="B408" s="8">
        <f>一覧!I410</f>
        <v>0</v>
      </c>
      <c r="C408" s="37">
        <f>一覧!J410</f>
        <v>0</v>
      </c>
      <c r="D408" s="16">
        <f>一覧!L410</f>
        <v>0</v>
      </c>
      <c r="E408" s="8">
        <f>一覧!R410</f>
        <v>0</v>
      </c>
      <c r="F408" s="7">
        <f>一覧!S410</f>
        <v>0</v>
      </c>
      <c r="G408" s="7">
        <f>一覧!O410</f>
        <v>0</v>
      </c>
      <c r="H408" s="204" t="str">
        <f>一覧!U410</f>
        <v/>
      </c>
      <c r="I408" s="163">
        <f>一覧!W410</f>
        <v>0</v>
      </c>
      <c r="J408" s="163">
        <f>一覧!AY410</f>
        <v>0</v>
      </c>
      <c r="K408" s="163">
        <f>一覧!AZ410</f>
        <v>0</v>
      </c>
      <c r="L408" s="67" t="str">
        <f>一覧!BA410&amp;一覧!BB410</f>
        <v/>
      </c>
      <c r="M408" s="163">
        <f>一覧!BD410</f>
        <v>0</v>
      </c>
      <c r="N408" s="25">
        <f>一覧!BE410</f>
        <v>0</v>
      </c>
      <c r="O408" s="163">
        <f>一覧!BH410</f>
        <v>0</v>
      </c>
      <c r="P408" s="47" t="str">
        <f>IF(COUNTIF($I$4:I408,I408)&gt;1,"重複","")</f>
        <v>重複</v>
      </c>
      <c r="T408" s="51">
        <f>IF(OR(S408=1,S408=2),一覧!BE410,)</f>
        <v>0</v>
      </c>
    </row>
    <row r="409" spans="1:20" ht="22.5" customHeight="1" x14ac:dyDescent="0.15">
      <c r="A409" s="195">
        <f>一覧!H411</f>
        <v>0</v>
      </c>
      <c r="B409" s="8">
        <f>一覧!I411</f>
        <v>0</v>
      </c>
      <c r="C409" s="37">
        <f>一覧!J411</f>
        <v>0</v>
      </c>
      <c r="D409" s="16">
        <f>一覧!L411</f>
        <v>0</v>
      </c>
      <c r="E409" s="8">
        <f>一覧!R411</f>
        <v>0</v>
      </c>
      <c r="F409" s="7">
        <f>一覧!S411</f>
        <v>0</v>
      </c>
      <c r="G409" s="7">
        <f>一覧!O411</f>
        <v>0</v>
      </c>
      <c r="H409" s="204" t="str">
        <f>一覧!U411</f>
        <v/>
      </c>
      <c r="I409" s="163">
        <f>一覧!W411</f>
        <v>0</v>
      </c>
      <c r="J409" s="163">
        <f>一覧!AY411</f>
        <v>0</v>
      </c>
      <c r="K409" s="163">
        <f>一覧!AZ411</f>
        <v>0</v>
      </c>
      <c r="L409" s="67" t="str">
        <f>一覧!BA411&amp;一覧!BB411</f>
        <v/>
      </c>
      <c r="M409" s="163">
        <f>一覧!BD411</f>
        <v>0</v>
      </c>
      <c r="N409" s="25">
        <f>一覧!BE411</f>
        <v>0</v>
      </c>
      <c r="O409" s="163">
        <f>一覧!BH411</f>
        <v>0</v>
      </c>
      <c r="P409" s="47" t="str">
        <f>IF(COUNTIF($I$4:I409,I409)&gt;1,"重複","")</f>
        <v>重複</v>
      </c>
      <c r="T409" s="51">
        <f>IF(OR(S409=1,S409=2),一覧!BE411,)</f>
        <v>0</v>
      </c>
    </row>
    <row r="410" spans="1:20" ht="22.5" customHeight="1" x14ac:dyDescent="0.15">
      <c r="A410" s="195">
        <f>一覧!H412</f>
        <v>0</v>
      </c>
      <c r="B410" s="8">
        <f>一覧!I412</f>
        <v>0</v>
      </c>
      <c r="C410" s="37">
        <f>一覧!J412</f>
        <v>0</v>
      </c>
      <c r="D410" s="16">
        <f>一覧!L412</f>
        <v>0</v>
      </c>
      <c r="E410" s="8">
        <f>一覧!R412</f>
        <v>0</v>
      </c>
      <c r="F410" s="7">
        <f>一覧!S412</f>
        <v>0</v>
      </c>
      <c r="G410" s="7">
        <f>一覧!O412</f>
        <v>0</v>
      </c>
      <c r="H410" s="204" t="str">
        <f>一覧!U412</f>
        <v/>
      </c>
      <c r="I410" s="163">
        <f>一覧!W412</f>
        <v>0</v>
      </c>
      <c r="J410" s="163">
        <f>一覧!AY412</f>
        <v>0</v>
      </c>
      <c r="K410" s="163">
        <f>一覧!AZ412</f>
        <v>0</v>
      </c>
      <c r="L410" s="67" t="str">
        <f>一覧!BA412&amp;一覧!BB412</f>
        <v/>
      </c>
      <c r="M410" s="163">
        <f>一覧!BD412</f>
        <v>0</v>
      </c>
      <c r="N410" s="25">
        <f>一覧!BE412</f>
        <v>0</v>
      </c>
      <c r="O410" s="163">
        <f>一覧!BH412</f>
        <v>0</v>
      </c>
      <c r="P410" s="47" t="str">
        <f>IF(COUNTIF($I$4:I410,I410)&gt;1,"重複","")</f>
        <v>重複</v>
      </c>
      <c r="T410" s="51">
        <f>IF(OR(S410=1,S410=2),一覧!BE412,)</f>
        <v>0</v>
      </c>
    </row>
    <row r="411" spans="1:20" ht="22.5" customHeight="1" x14ac:dyDescent="0.15">
      <c r="A411" s="195">
        <f>一覧!H413</f>
        <v>0</v>
      </c>
      <c r="B411" s="8">
        <f>一覧!I413</f>
        <v>0</v>
      </c>
      <c r="C411" s="37">
        <f>一覧!J413</f>
        <v>0</v>
      </c>
      <c r="D411" s="16">
        <f>一覧!L413</f>
        <v>0</v>
      </c>
      <c r="E411" s="8">
        <f>一覧!R413</f>
        <v>0</v>
      </c>
      <c r="F411" s="7">
        <f>一覧!S413</f>
        <v>0</v>
      </c>
      <c r="G411" s="7">
        <f>一覧!O413</f>
        <v>0</v>
      </c>
      <c r="H411" s="204" t="str">
        <f>一覧!U413</f>
        <v/>
      </c>
      <c r="I411" s="163">
        <f>一覧!W413</f>
        <v>0</v>
      </c>
      <c r="J411" s="163">
        <f>一覧!AY413</f>
        <v>0</v>
      </c>
      <c r="K411" s="163">
        <f>一覧!AZ413</f>
        <v>0</v>
      </c>
      <c r="L411" s="67" t="str">
        <f>一覧!BA413&amp;一覧!BB413</f>
        <v/>
      </c>
      <c r="M411" s="163">
        <f>一覧!BD413</f>
        <v>0</v>
      </c>
      <c r="N411" s="25">
        <f>一覧!BE413</f>
        <v>0</v>
      </c>
      <c r="O411" s="163">
        <f>一覧!BH413</f>
        <v>0</v>
      </c>
      <c r="P411" s="47" t="str">
        <f>IF(COUNTIF($I$4:I411,I411)&gt;1,"重複","")</f>
        <v>重複</v>
      </c>
      <c r="T411" s="51">
        <f>IF(OR(S411=1,S411=2),一覧!BE413,)</f>
        <v>0</v>
      </c>
    </row>
    <row r="412" spans="1:20" ht="22.5" customHeight="1" x14ac:dyDescent="0.15">
      <c r="A412" s="195">
        <f>一覧!H414</f>
        <v>0</v>
      </c>
      <c r="B412" s="8">
        <f>一覧!I414</f>
        <v>0</v>
      </c>
      <c r="C412" s="37">
        <f>一覧!J414</f>
        <v>0</v>
      </c>
      <c r="D412" s="16">
        <f>一覧!L414</f>
        <v>0</v>
      </c>
      <c r="E412" s="8">
        <f>一覧!R414</f>
        <v>0</v>
      </c>
      <c r="F412" s="7">
        <f>一覧!S414</f>
        <v>0</v>
      </c>
      <c r="G412" s="7">
        <f>一覧!O414</f>
        <v>0</v>
      </c>
      <c r="H412" s="204" t="str">
        <f>一覧!U414</f>
        <v/>
      </c>
      <c r="I412" s="163">
        <f>一覧!W414</f>
        <v>0</v>
      </c>
      <c r="J412" s="163">
        <f>一覧!AY414</f>
        <v>0</v>
      </c>
      <c r="K412" s="163">
        <f>一覧!AZ414</f>
        <v>0</v>
      </c>
      <c r="L412" s="67" t="str">
        <f>一覧!BA414&amp;一覧!BB414</f>
        <v/>
      </c>
      <c r="M412" s="163">
        <f>一覧!BD414</f>
        <v>0</v>
      </c>
      <c r="N412" s="25">
        <f>一覧!BE414</f>
        <v>0</v>
      </c>
      <c r="O412" s="163">
        <f>一覧!BH414</f>
        <v>0</v>
      </c>
      <c r="P412" s="47" t="str">
        <f>IF(COUNTIF($I$4:I412,I412)&gt;1,"重複","")</f>
        <v>重複</v>
      </c>
      <c r="T412" s="51">
        <f>IF(OR(S412=1,S412=2),一覧!BE414,)</f>
        <v>0</v>
      </c>
    </row>
    <row r="413" spans="1:20" ht="22.5" customHeight="1" x14ac:dyDescent="0.15">
      <c r="A413" s="195">
        <f>一覧!H415</f>
        <v>0</v>
      </c>
      <c r="B413" s="8">
        <f>一覧!I415</f>
        <v>0</v>
      </c>
      <c r="C413" s="37">
        <f>一覧!J415</f>
        <v>0</v>
      </c>
      <c r="D413" s="16">
        <f>一覧!L415</f>
        <v>0</v>
      </c>
      <c r="E413" s="8">
        <f>一覧!R415</f>
        <v>0</v>
      </c>
      <c r="F413" s="7">
        <f>一覧!S415</f>
        <v>0</v>
      </c>
      <c r="G413" s="7">
        <f>一覧!O415</f>
        <v>0</v>
      </c>
      <c r="H413" s="204" t="str">
        <f>一覧!U415</f>
        <v/>
      </c>
      <c r="I413" s="163">
        <f>一覧!W415</f>
        <v>0</v>
      </c>
      <c r="J413" s="163">
        <f>一覧!AY415</f>
        <v>0</v>
      </c>
      <c r="K413" s="163">
        <f>一覧!AZ415</f>
        <v>0</v>
      </c>
      <c r="L413" s="67" t="str">
        <f>一覧!BA415&amp;一覧!BB415</f>
        <v/>
      </c>
      <c r="M413" s="163">
        <f>一覧!BD415</f>
        <v>0</v>
      </c>
      <c r="N413" s="25">
        <f>一覧!BE415</f>
        <v>0</v>
      </c>
      <c r="O413" s="163">
        <f>一覧!BH415</f>
        <v>0</v>
      </c>
      <c r="P413" s="47" t="str">
        <f>IF(COUNTIF($I$4:I413,I413)&gt;1,"重複","")</f>
        <v>重複</v>
      </c>
      <c r="T413" s="51">
        <f>IF(OR(S413=1,S413=2),一覧!BE415,)</f>
        <v>0</v>
      </c>
    </row>
    <row r="414" spans="1:20" ht="22.5" customHeight="1" x14ac:dyDescent="0.15">
      <c r="A414" s="195">
        <f>一覧!H416</f>
        <v>0</v>
      </c>
      <c r="B414" s="8">
        <f>一覧!I416</f>
        <v>0</v>
      </c>
      <c r="C414" s="37">
        <f>一覧!J416</f>
        <v>0</v>
      </c>
      <c r="D414" s="16">
        <f>一覧!L416</f>
        <v>0</v>
      </c>
      <c r="E414" s="8">
        <f>一覧!R416</f>
        <v>0</v>
      </c>
      <c r="F414" s="7">
        <f>一覧!S416</f>
        <v>0</v>
      </c>
      <c r="G414" s="7">
        <f>一覧!O416</f>
        <v>0</v>
      </c>
      <c r="H414" s="204" t="str">
        <f>一覧!U416</f>
        <v/>
      </c>
      <c r="I414" s="163">
        <f>一覧!W416</f>
        <v>0</v>
      </c>
      <c r="J414" s="163">
        <f>一覧!AY416</f>
        <v>0</v>
      </c>
      <c r="K414" s="163">
        <f>一覧!AZ416</f>
        <v>0</v>
      </c>
      <c r="L414" s="67" t="str">
        <f>一覧!BA416&amp;一覧!BB416</f>
        <v/>
      </c>
      <c r="M414" s="163">
        <f>一覧!BD416</f>
        <v>0</v>
      </c>
      <c r="N414" s="25">
        <f>一覧!BE416</f>
        <v>0</v>
      </c>
      <c r="O414" s="163">
        <f>一覧!BH416</f>
        <v>0</v>
      </c>
      <c r="P414" s="47" t="str">
        <f>IF(COUNTIF($I$4:I414,I414)&gt;1,"重複","")</f>
        <v>重複</v>
      </c>
      <c r="T414" s="51">
        <f>IF(OR(S414=1,S414=2),一覧!BE416,)</f>
        <v>0</v>
      </c>
    </row>
    <row r="415" spans="1:20" ht="22.5" customHeight="1" x14ac:dyDescent="0.15">
      <c r="A415" s="195">
        <f>一覧!H417</f>
        <v>0</v>
      </c>
      <c r="B415" s="8">
        <f>一覧!I417</f>
        <v>0</v>
      </c>
      <c r="C415" s="37">
        <f>一覧!J417</f>
        <v>0</v>
      </c>
      <c r="D415" s="16">
        <f>一覧!L417</f>
        <v>0</v>
      </c>
      <c r="E415" s="8">
        <f>一覧!R417</f>
        <v>0</v>
      </c>
      <c r="F415" s="7">
        <f>一覧!S417</f>
        <v>0</v>
      </c>
      <c r="G415" s="7">
        <f>一覧!O417</f>
        <v>0</v>
      </c>
      <c r="H415" s="204" t="str">
        <f>一覧!U417</f>
        <v/>
      </c>
      <c r="I415" s="163">
        <f>一覧!W417</f>
        <v>0</v>
      </c>
      <c r="J415" s="163">
        <f>一覧!AY417</f>
        <v>0</v>
      </c>
      <c r="K415" s="163">
        <f>一覧!AZ417</f>
        <v>0</v>
      </c>
      <c r="L415" s="67" t="str">
        <f>一覧!BA417&amp;一覧!BB417</f>
        <v/>
      </c>
      <c r="M415" s="163">
        <f>一覧!BD417</f>
        <v>0</v>
      </c>
      <c r="N415" s="25">
        <f>一覧!BE417</f>
        <v>0</v>
      </c>
      <c r="O415" s="163">
        <f>一覧!BH417</f>
        <v>0</v>
      </c>
      <c r="P415" s="47" t="str">
        <f>IF(COUNTIF($I$4:I415,I415)&gt;1,"重複","")</f>
        <v>重複</v>
      </c>
      <c r="T415" s="51">
        <f>IF(OR(S415=1,S415=2),一覧!BE417,)</f>
        <v>0</v>
      </c>
    </row>
    <row r="416" spans="1:20" ht="22.5" customHeight="1" x14ac:dyDescent="0.15">
      <c r="A416" s="195">
        <f>一覧!H418</f>
        <v>0</v>
      </c>
      <c r="B416" s="8">
        <f>一覧!I418</f>
        <v>0</v>
      </c>
      <c r="C416" s="37">
        <f>一覧!J418</f>
        <v>0</v>
      </c>
      <c r="D416" s="16">
        <f>一覧!L418</f>
        <v>0</v>
      </c>
      <c r="E416" s="8">
        <f>一覧!R418</f>
        <v>0</v>
      </c>
      <c r="F416" s="7">
        <f>一覧!S418</f>
        <v>0</v>
      </c>
      <c r="G416" s="7">
        <f>一覧!O418</f>
        <v>0</v>
      </c>
      <c r="H416" s="204" t="str">
        <f>一覧!U418</f>
        <v/>
      </c>
      <c r="I416" s="163">
        <f>一覧!W418</f>
        <v>0</v>
      </c>
      <c r="J416" s="163">
        <f>一覧!AY418</f>
        <v>0</v>
      </c>
      <c r="K416" s="163">
        <f>一覧!AZ418</f>
        <v>0</v>
      </c>
      <c r="L416" s="67" t="str">
        <f>一覧!BA418&amp;一覧!BB418</f>
        <v/>
      </c>
      <c r="M416" s="163">
        <f>一覧!BD418</f>
        <v>0</v>
      </c>
      <c r="N416" s="25">
        <f>一覧!BE418</f>
        <v>0</v>
      </c>
      <c r="O416" s="163">
        <f>一覧!BH418</f>
        <v>0</v>
      </c>
      <c r="P416" s="47" t="str">
        <f>IF(COUNTIF($I$4:I416,I416)&gt;1,"重複","")</f>
        <v>重複</v>
      </c>
      <c r="T416" s="51">
        <f>IF(OR(S416=1,S416=2),一覧!BE418,)</f>
        <v>0</v>
      </c>
    </row>
    <row r="417" spans="1:20" ht="22.5" customHeight="1" x14ac:dyDescent="0.15">
      <c r="A417" s="195">
        <f>一覧!H419</f>
        <v>0</v>
      </c>
      <c r="B417" s="8">
        <f>一覧!I419</f>
        <v>0</v>
      </c>
      <c r="C417" s="37">
        <f>一覧!J419</f>
        <v>0</v>
      </c>
      <c r="D417" s="16">
        <f>一覧!L419</f>
        <v>0</v>
      </c>
      <c r="E417" s="8">
        <f>一覧!R419</f>
        <v>0</v>
      </c>
      <c r="F417" s="7">
        <f>一覧!S419</f>
        <v>0</v>
      </c>
      <c r="G417" s="7">
        <f>一覧!O419</f>
        <v>0</v>
      </c>
      <c r="H417" s="204" t="str">
        <f>一覧!U419</f>
        <v/>
      </c>
      <c r="I417" s="163">
        <f>一覧!W419</f>
        <v>0</v>
      </c>
      <c r="J417" s="163">
        <f>一覧!AY419</f>
        <v>0</v>
      </c>
      <c r="K417" s="163">
        <f>一覧!AZ419</f>
        <v>0</v>
      </c>
      <c r="L417" s="67" t="str">
        <f>一覧!BA419&amp;一覧!BB419</f>
        <v/>
      </c>
      <c r="M417" s="163">
        <f>一覧!BD419</f>
        <v>0</v>
      </c>
      <c r="N417" s="25">
        <f>一覧!BE419</f>
        <v>0</v>
      </c>
      <c r="O417" s="163">
        <f>一覧!BH419</f>
        <v>0</v>
      </c>
      <c r="P417" s="47" t="str">
        <f>IF(COUNTIF($I$4:I417,I417)&gt;1,"重複","")</f>
        <v>重複</v>
      </c>
      <c r="T417" s="51">
        <f>IF(OR(S417=1,S417=2),一覧!BE419,)</f>
        <v>0</v>
      </c>
    </row>
    <row r="418" spans="1:20" ht="22.5" customHeight="1" x14ac:dyDescent="0.15">
      <c r="A418" s="195">
        <f>一覧!H420</f>
        <v>0</v>
      </c>
      <c r="B418" s="8">
        <f>一覧!I420</f>
        <v>0</v>
      </c>
      <c r="C418" s="37">
        <f>一覧!J420</f>
        <v>0</v>
      </c>
      <c r="D418" s="16">
        <f>一覧!L420</f>
        <v>0</v>
      </c>
      <c r="E418" s="8">
        <f>一覧!R420</f>
        <v>0</v>
      </c>
      <c r="F418" s="7">
        <f>一覧!S420</f>
        <v>0</v>
      </c>
      <c r="G418" s="7">
        <f>一覧!O420</f>
        <v>0</v>
      </c>
      <c r="H418" s="204" t="str">
        <f>一覧!U420</f>
        <v/>
      </c>
      <c r="I418" s="163">
        <f>一覧!W420</f>
        <v>0</v>
      </c>
      <c r="J418" s="163">
        <f>一覧!AY420</f>
        <v>0</v>
      </c>
      <c r="K418" s="163">
        <f>一覧!AZ420</f>
        <v>0</v>
      </c>
      <c r="L418" s="67" t="str">
        <f>一覧!BA420&amp;一覧!BB420</f>
        <v/>
      </c>
      <c r="M418" s="163">
        <f>一覧!BD420</f>
        <v>0</v>
      </c>
      <c r="N418" s="25">
        <f>一覧!BE420</f>
        <v>0</v>
      </c>
      <c r="O418" s="163">
        <f>一覧!BH420</f>
        <v>0</v>
      </c>
      <c r="P418" s="47" t="str">
        <f>IF(COUNTIF($I$4:I418,I418)&gt;1,"重複","")</f>
        <v>重複</v>
      </c>
      <c r="T418" s="51">
        <f>IF(OR(S418=1,S418=2),一覧!BE420,)</f>
        <v>0</v>
      </c>
    </row>
    <row r="419" spans="1:20" ht="22.5" customHeight="1" x14ac:dyDescent="0.15">
      <c r="A419" s="195">
        <f>一覧!H421</f>
        <v>0</v>
      </c>
      <c r="B419" s="8">
        <f>一覧!I421</f>
        <v>0</v>
      </c>
      <c r="C419" s="37">
        <f>一覧!J421</f>
        <v>0</v>
      </c>
      <c r="D419" s="16">
        <f>一覧!L421</f>
        <v>0</v>
      </c>
      <c r="E419" s="8">
        <f>一覧!R421</f>
        <v>0</v>
      </c>
      <c r="F419" s="7">
        <f>一覧!S421</f>
        <v>0</v>
      </c>
      <c r="G419" s="7">
        <f>一覧!O421</f>
        <v>0</v>
      </c>
      <c r="H419" s="204" t="str">
        <f>一覧!U421</f>
        <v/>
      </c>
      <c r="I419" s="163">
        <f>一覧!W421</f>
        <v>0</v>
      </c>
      <c r="J419" s="163">
        <f>一覧!AY421</f>
        <v>0</v>
      </c>
      <c r="K419" s="163">
        <f>一覧!AZ421</f>
        <v>0</v>
      </c>
      <c r="L419" s="67" t="str">
        <f>一覧!BA421&amp;一覧!BB421</f>
        <v/>
      </c>
      <c r="M419" s="163">
        <f>一覧!BD421</f>
        <v>0</v>
      </c>
      <c r="N419" s="25">
        <f>一覧!BE421</f>
        <v>0</v>
      </c>
      <c r="O419" s="163">
        <f>一覧!BH421</f>
        <v>0</v>
      </c>
      <c r="P419" s="47" t="str">
        <f>IF(COUNTIF($I$4:I419,I419)&gt;1,"重複","")</f>
        <v>重複</v>
      </c>
      <c r="T419" s="51">
        <f>IF(OR(S419=1,S419=2),一覧!BE421,)</f>
        <v>0</v>
      </c>
    </row>
    <row r="420" spans="1:20" ht="22.5" customHeight="1" x14ac:dyDescent="0.15">
      <c r="A420" s="195">
        <f>一覧!H422</f>
        <v>0</v>
      </c>
      <c r="B420" s="8">
        <f>一覧!I422</f>
        <v>0</v>
      </c>
      <c r="C420" s="37">
        <f>一覧!J422</f>
        <v>0</v>
      </c>
      <c r="D420" s="16">
        <f>一覧!L422</f>
        <v>0</v>
      </c>
      <c r="E420" s="8">
        <f>一覧!R422</f>
        <v>0</v>
      </c>
      <c r="F420" s="7">
        <f>一覧!S422</f>
        <v>0</v>
      </c>
      <c r="G420" s="7">
        <f>一覧!O422</f>
        <v>0</v>
      </c>
      <c r="H420" s="204" t="str">
        <f>一覧!U422</f>
        <v/>
      </c>
      <c r="I420" s="163">
        <f>一覧!W422</f>
        <v>0</v>
      </c>
      <c r="J420" s="163">
        <f>一覧!AY422</f>
        <v>0</v>
      </c>
      <c r="K420" s="163">
        <f>一覧!AZ422</f>
        <v>0</v>
      </c>
      <c r="L420" s="67" t="str">
        <f>一覧!BA422&amp;一覧!BB422</f>
        <v/>
      </c>
      <c r="M420" s="163">
        <f>一覧!BD422</f>
        <v>0</v>
      </c>
      <c r="N420" s="25">
        <f>一覧!BE422</f>
        <v>0</v>
      </c>
      <c r="O420" s="163">
        <f>一覧!BH422</f>
        <v>0</v>
      </c>
      <c r="P420" s="47" t="str">
        <f>IF(COUNTIF($I$4:I420,I420)&gt;1,"重複","")</f>
        <v>重複</v>
      </c>
      <c r="T420" s="51">
        <f>IF(OR(S420=1,S420=2),一覧!BE422,)</f>
        <v>0</v>
      </c>
    </row>
    <row r="421" spans="1:20" ht="22.5" customHeight="1" x14ac:dyDescent="0.15">
      <c r="A421" s="195">
        <f>一覧!H423</f>
        <v>0</v>
      </c>
      <c r="B421" s="8">
        <f>一覧!I423</f>
        <v>0</v>
      </c>
      <c r="C421" s="37">
        <f>一覧!J423</f>
        <v>0</v>
      </c>
      <c r="D421" s="16">
        <f>一覧!L423</f>
        <v>0</v>
      </c>
      <c r="E421" s="8">
        <f>一覧!R423</f>
        <v>0</v>
      </c>
      <c r="F421" s="7">
        <f>一覧!S423</f>
        <v>0</v>
      </c>
      <c r="G421" s="7">
        <f>一覧!O423</f>
        <v>0</v>
      </c>
      <c r="H421" s="204" t="str">
        <f>一覧!U423</f>
        <v/>
      </c>
      <c r="I421" s="163">
        <f>一覧!W423</f>
        <v>0</v>
      </c>
      <c r="J421" s="163">
        <f>一覧!AY423</f>
        <v>0</v>
      </c>
      <c r="K421" s="163">
        <f>一覧!AZ423</f>
        <v>0</v>
      </c>
      <c r="L421" s="67" t="str">
        <f>一覧!BA423&amp;一覧!BB423</f>
        <v/>
      </c>
      <c r="M421" s="163">
        <f>一覧!BD423</f>
        <v>0</v>
      </c>
      <c r="N421" s="25">
        <f>一覧!BE423</f>
        <v>0</v>
      </c>
      <c r="O421" s="163">
        <f>一覧!BH423</f>
        <v>0</v>
      </c>
      <c r="P421" s="47" t="str">
        <f>IF(COUNTIF($I$4:I421,I421)&gt;1,"重複","")</f>
        <v>重複</v>
      </c>
      <c r="T421" s="51">
        <f>IF(OR(S421=1,S421=2),一覧!BE423,)</f>
        <v>0</v>
      </c>
    </row>
    <row r="422" spans="1:20" ht="22.5" customHeight="1" x14ac:dyDescent="0.15">
      <c r="A422" s="195">
        <f>一覧!H424</f>
        <v>0</v>
      </c>
      <c r="B422" s="8">
        <f>一覧!I424</f>
        <v>0</v>
      </c>
      <c r="C422" s="37">
        <f>一覧!J424</f>
        <v>0</v>
      </c>
      <c r="D422" s="16">
        <f>一覧!L424</f>
        <v>0</v>
      </c>
      <c r="E422" s="8">
        <f>一覧!R424</f>
        <v>0</v>
      </c>
      <c r="F422" s="7">
        <f>一覧!S424</f>
        <v>0</v>
      </c>
      <c r="G422" s="7">
        <f>一覧!O424</f>
        <v>0</v>
      </c>
      <c r="H422" s="204" t="str">
        <f>一覧!U424</f>
        <v/>
      </c>
      <c r="I422" s="163">
        <f>一覧!W424</f>
        <v>0</v>
      </c>
      <c r="J422" s="163">
        <f>一覧!AY424</f>
        <v>0</v>
      </c>
      <c r="K422" s="163">
        <f>一覧!AZ424</f>
        <v>0</v>
      </c>
      <c r="L422" s="67" t="str">
        <f>一覧!BA424&amp;一覧!BB424</f>
        <v/>
      </c>
      <c r="M422" s="163">
        <f>一覧!BD424</f>
        <v>0</v>
      </c>
      <c r="N422" s="25">
        <f>一覧!BE424</f>
        <v>0</v>
      </c>
      <c r="O422" s="163">
        <f>一覧!BH424</f>
        <v>0</v>
      </c>
      <c r="P422" s="47" t="str">
        <f>IF(COUNTIF($I$4:I422,I422)&gt;1,"重複","")</f>
        <v>重複</v>
      </c>
      <c r="T422" s="51">
        <f>IF(OR(S422=1,S422=2),一覧!BE424,)</f>
        <v>0</v>
      </c>
    </row>
    <row r="423" spans="1:20" ht="22.5" customHeight="1" x14ac:dyDescent="0.15">
      <c r="A423" s="195">
        <f>一覧!H425</f>
        <v>0</v>
      </c>
      <c r="B423" s="8">
        <f>一覧!I425</f>
        <v>0</v>
      </c>
      <c r="C423" s="37">
        <f>一覧!J425</f>
        <v>0</v>
      </c>
      <c r="D423" s="16">
        <f>一覧!L425</f>
        <v>0</v>
      </c>
      <c r="E423" s="8">
        <f>一覧!R425</f>
        <v>0</v>
      </c>
      <c r="F423" s="7">
        <f>一覧!S425</f>
        <v>0</v>
      </c>
      <c r="G423" s="7">
        <f>一覧!O425</f>
        <v>0</v>
      </c>
      <c r="H423" s="204" t="str">
        <f>一覧!U425</f>
        <v/>
      </c>
      <c r="I423" s="163">
        <f>一覧!W425</f>
        <v>0</v>
      </c>
      <c r="J423" s="163">
        <f>一覧!AY425</f>
        <v>0</v>
      </c>
      <c r="K423" s="163">
        <f>一覧!AZ425</f>
        <v>0</v>
      </c>
      <c r="L423" s="67" t="str">
        <f>一覧!BA425&amp;一覧!BB425</f>
        <v/>
      </c>
      <c r="M423" s="163">
        <f>一覧!BD425</f>
        <v>0</v>
      </c>
      <c r="N423" s="25">
        <f>一覧!BE425</f>
        <v>0</v>
      </c>
      <c r="O423" s="163">
        <f>一覧!BH425</f>
        <v>0</v>
      </c>
      <c r="P423" s="47" t="str">
        <f>IF(COUNTIF($I$4:I423,I423)&gt;1,"重複","")</f>
        <v>重複</v>
      </c>
      <c r="T423" s="51">
        <f>IF(OR(S423=1,S423=2),一覧!BE425,)</f>
        <v>0</v>
      </c>
    </row>
    <row r="424" spans="1:20" ht="22.5" customHeight="1" x14ac:dyDescent="0.15">
      <c r="A424" s="195">
        <f>一覧!H426</f>
        <v>0</v>
      </c>
      <c r="B424" s="8">
        <f>一覧!I426</f>
        <v>0</v>
      </c>
      <c r="C424" s="37">
        <f>一覧!J426</f>
        <v>0</v>
      </c>
      <c r="D424" s="16">
        <f>一覧!L426</f>
        <v>0</v>
      </c>
      <c r="E424" s="8">
        <f>一覧!R426</f>
        <v>0</v>
      </c>
      <c r="F424" s="7">
        <f>一覧!S426</f>
        <v>0</v>
      </c>
      <c r="G424" s="7">
        <f>一覧!O426</f>
        <v>0</v>
      </c>
      <c r="H424" s="204" t="str">
        <f>一覧!U426</f>
        <v/>
      </c>
      <c r="I424" s="163">
        <f>一覧!W426</f>
        <v>0</v>
      </c>
      <c r="J424" s="163">
        <f>一覧!AY426</f>
        <v>0</v>
      </c>
      <c r="K424" s="163">
        <f>一覧!AZ426</f>
        <v>0</v>
      </c>
      <c r="L424" s="67" t="str">
        <f>一覧!BA426&amp;一覧!BB426</f>
        <v/>
      </c>
      <c r="M424" s="163">
        <f>一覧!BD426</f>
        <v>0</v>
      </c>
      <c r="N424" s="25">
        <f>一覧!BE426</f>
        <v>0</v>
      </c>
      <c r="O424" s="163">
        <f>一覧!BH426</f>
        <v>0</v>
      </c>
      <c r="P424" s="47" t="str">
        <f>IF(COUNTIF($I$4:I424,I424)&gt;1,"重複","")</f>
        <v>重複</v>
      </c>
      <c r="T424" s="51">
        <f>IF(OR(S424=1,S424=2),一覧!BE426,)</f>
        <v>0</v>
      </c>
    </row>
    <row r="425" spans="1:20" ht="22.5" customHeight="1" x14ac:dyDescent="0.15">
      <c r="A425" s="195">
        <f>一覧!H427</f>
        <v>0</v>
      </c>
      <c r="B425" s="8">
        <f>一覧!I427</f>
        <v>0</v>
      </c>
      <c r="C425" s="37">
        <f>一覧!J427</f>
        <v>0</v>
      </c>
      <c r="D425" s="16">
        <f>一覧!L427</f>
        <v>0</v>
      </c>
      <c r="E425" s="8">
        <f>一覧!R427</f>
        <v>0</v>
      </c>
      <c r="F425" s="7">
        <f>一覧!S427</f>
        <v>0</v>
      </c>
      <c r="G425" s="7">
        <f>一覧!O427</f>
        <v>0</v>
      </c>
      <c r="H425" s="204" t="str">
        <f>一覧!U427</f>
        <v/>
      </c>
      <c r="I425" s="163">
        <f>一覧!W427</f>
        <v>0</v>
      </c>
      <c r="J425" s="163">
        <f>一覧!AY427</f>
        <v>0</v>
      </c>
      <c r="K425" s="163">
        <f>一覧!AZ427</f>
        <v>0</v>
      </c>
      <c r="L425" s="67" t="str">
        <f>一覧!BA427&amp;一覧!BB427</f>
        <v/>
      </c>
      <c r="M425" s="163">
        <f>一覧!BD427</f>
        <v>0</v>
      </c>
      <c r="N425" s="25">
        <f>一覧!BE427</f>
        <v>0</v>
      </c>
      <c r="O425" s="163">
        <f>一覧!BH427</f>
        <v>0</v>
      </c>
      <c r="P425" s="47" t="str">
        <f>IF(COUNTIF($I$4:I425,I425)&gt;1,"重複","")</f>
        <v>重複</v>
      </c>
      <c r="T425" s="51">
        <f>IF(OR(S425=1,S425=2),一覧!BE427,)</f>
        <v>0</v>
      </c>
    </row>
    <row r="426" spans="1:20" ht="22.5" customHeight="1" x14ac:dyDescent="0.15">
      <c r="A426" s="195">
        <f>一覧!H428</f>
        <v>0</v>
      </c>
      <c r="B426" s="8">
        <f>一覧!I428</f>
        <v>0</v>
      </c>
      <c r="C426" s="37">
        <f>一覧!J428</f>
        <v>0</v>
      </c>
      <c r="D426" s="16">
        <f>一覧!L428</f>
        <v>0</v>
      </c>
      <c r="E426" s="8">
        <f>一覧!R428</f>
        <v>0</v>
      </c>
      <c r="F426" s="7">
        <f>一覧!S428</f>
        <v>0</v>
      </c>
      <c r="G426" s="7">
        <f>一覧!O428</f>
        <v>0</v>
      </c>
      <c r="H426" s="204" t="str">
        <f>一覧!U428</f>
        <v/>
      </c>
      <c r="I426" s="163">
        <f>一覧!W428</f>
        <v>0</v>
      </c>
      <c r="J426" s="163">
        <f>一覧!AY428</f>
        <v>0</v>
      </c>
      <c r="K426" s="163">
        <f>一覧!AZ428</f>
        <v>0</v>
      </c>
      <c r="L426" s="67" t="str">
        <f>一覧!BA428&amp;一覧!BB428</f>
        <v/>
      </c>
      <c r="M426" s="163">
        <f>一覧!BD428</f>
        <v>0</v>
      </c>
      <c r="N426" s="25">
        <f>一覧!BE428</f>
        <v>0</v>
      </c>
      <c r="O426" s="163">
        <f>一覧!BH428</f>
        <v>0</v>
      </c>
      <c r="P426" s="47" t="str">
        <f>IF(COUNTIF($I$4:I426,I426)&gt;1,"重複","")</f>
        <v>重複</v>
      </c>
      <c r="T426" s="51">
        <f>IF(OR(S426=1,S426=2),一覧!BE428,)</f>
        <v>0</v>
      </c>
    </row>
    <row r="427" spans="1:20" ht="22.5" customHeight="1" x14ac:dyDescent="0.15">
      <c r="A427" s="195">
        <f>一覧!H429</f>
        <v>0</v>
      </c>
      <c r="B427" s="8">
        <f>一覧!I429</f>
        <v>0</v>
      </c>
      <c r="C427" s="37">
        <f>一覧!J429</f>
        <v>0</v>
      </c>
      <c r="D427" s="16">
        <f>一覧!L429</f>
        <v>0</v>
      </c>
      <c r="E427" s="8">
        <f>一覧!R429</f>
        <v>0</v>
      </c>
      <c r="F427" s="7">
        <f>一覧!S429</f>
        <v>0</v>
      </c>
      <c r="G427" s="7">
        <f>一覧!O429</f>
        <v>0</v>
      </c>
      <c r="H427" s="204" t="str">
        <f>一覧!U429</f>
        <v/>
      </c>
      <c r="I427" s="163">
        <f>一覧!W429</f>
        <v>0</v>
      </c>
      <c r="J427" s="163">
        <f>一覧!AY429</f>
        <v>0</v>
      </c>
      <c r="K427" s="163">
        <f>一覧!AZ429</f>
        <v>0</v>
      </c>
      <c r="L427" s="67" t="str">
        <f>一覧!BA429&amp;一覧!BB429</f>
        <v/>
      </c>
      <c r="M427" s="163">
        <f>一覧!BD429</f>
        <v>0</v>
      </c>
      <c r="N427" s="25">
        <f>一覧!BE429</f>
        <v>0</v>
      </c>
      <c r="O427" s="163">
        <f>一覧!BH429</f>
        <v>0</v>
      </c>
      <c r="P427" s="47" t="str">
        <f>IF(COUNTIF($I$4:I427,I427)&gt;1,"重複","")</f>
        <v>重複</v>
      </c>
      <c r="T427" s="51">
        <f>IF(OR(S427=1,S427=2),一覧!BE429,)</f>
        <v>0</v>
      </c>
    </row>
    <row r="428" spans="1:20" ht="22.5" customHeight="1" x14ac:dyDescent="0.15">
      <c r="A428" s="195">
        <f>一覧!H430</f>
        <v>0</v>
      </c>
      <c r="B428" s="8">
        <f>一覧!I430</f>
        <v>0</v>
      </c>
      <c r="C428" s="37">
        <f>一覧!J430</f>
        <v>0</v>
      </c>
      <c r="D428" s="16">
        <f>一覧!L430</f>
        <v>0</v>
      </c>
      <c r="E428" s="8">
        <f>一覧!R430</f>
        <v>0</v>
      </c>
      <c r="F428" s="7">
        <f>一覧!S430</f>
        <v>0</v>
      </c>
      <c r="G428" s="7">
        <f>一覧!O430</f>
        <v>0</v>
      </c>
      <c r="H428" s="204" t="str">
        <f>一覧!U430</f>
        <v/>
      </c>
      <c r="I428" s="163">
        <f>一覧!W430</f>
        <v>0</v>
      </c>
      <c r="J428" s="163">
        <f>一覧!AY430</f>
        <v>0</v>
      </c>
      <c r="K428" s="163">
        <f>一覧!AZ430</f>
        <v>0</v>
      </c>
      <c r="L428" s="67" t="str">
        <f>一覧!BA430&amp;一覧!BB430</f>
        <v/>
      </c>
      <c r="M428" s="163">
        <f>一覧!BD430</f>
        <v>0</v>
      </c>
      <c r="N428" s="25">
        <f>一覧!BE430</f>
        <v>0</v>
      </c>
      <c r="O428" s="163">
        <f>一覧!BH430</f>
        <v>0</v>
      </c>
      <c r="P428" s="47" t="str">
        <f>IF(COUNTIF($I$4:I428,I428)&gt;1,"重複","")</f>
        <v>重複</v>
      </c>
      <c r="T428" s="51">
        <f>IF(OR(S428=1,S428=2),一覧!BE430,)</f>
        <v>0</v>
      </c>
    </row>
    <row r="429" spans="1:20" ht="22.5" customHeight="1" x14ac:dyDescent="0.15">
      <c r="A429" s="195">
        <f>一覧!H431</f>
        <v>0</v>
      </c>
      <c r="B429" s="8">
        <f>一覧!I431</f>
        <v>0</v>
      </c>
      <c r="C429" s="37">
        <f>一覧!J431</f>
        <v>0</v>
      </c>
      <c r="D429" s="16">
        <f>一覧!L431</f>
        <v>0</v>
      </c>
      <c r="E429" s="8">
        <f>一覧!R431</f>
        <v>0</v>
      </c>
      <c r="F429" s="7">
        <f>一覧!S431</f>
        <v>0</v>
      </c>
      <c r="G429" s="7">
        <f>一覧!O431</f>
        <v>0</v>
      </c>
      <c r="H429" s="204" t="str">
        <f>一覧!U431</f>
        <v/>
      </c>
      <c r="I429" s="163">
        <f>一覧!W431</f>
        <v>0</v>
      </c>
      <c r="J429" s="163">
        <f>一覧!AY431</f>
        <v>0</v>
      </c>
      <c r="K429" s="163">
        <f>一覧!AZ431</f>
        <v>0</v>
      </c>
      <c r="L429" s="67" t="str">
        <f>一覧!BA431&amp;一覧!BB431</f>
        <v/>
      </c>
      <c r="M429" s="163">
        <f>一覧!BD431</f>
        <v>0</v>
      </c>
      <c r="N429" s="25">
        <f>一覧!BE431</f>
        <v>0</v>
      </c>
      <c r="O429" s="163">
        <f>一覧!BH431</f>
        <v>0</v>
      </c>
      <c r="P429" s="47" t="str">
        <f>IF(COUNTIF($I$4:I429,I429)&gt;1,"重複","")</f>
        <v>重複</v>
      </c>
      <c r="T429" s="51">
        <f>IF(OR(S429=1,S429=2),一覧!BE431,)</f>
        <v>0</v>
      </c>
    </row>
    <row r="430" spans="1:20" ht="22.5" customHeight="1" x14ac:dyDescent="0.15">
      <c r="A430" s="195">
        <f>一覧!H432</f>
        <v>0</v>
      </c>
      <c r="B430" s="8">
        <f>一覧!I432</f>
        <v>0</v>
      </c>
      <c r="C430" s="37">
        <f>一覧!J432</f>
        <v>0</v>
      </c>
      <c r="D430" s="16">
        <f>一覧!L432</f>
        <v>0</v>
      </c>
      <c r="E430" s="8">
        <f>一覧!R432</f>
        <v>0</v>
      </c>
      <c r="F430" s="7">
        <f>一覧!S432</f>
        <v>0</v>
      </c>
      <c r="G430" s="7">
        <f>一覧!O432</f>
        <v>0</v>
      </c>
      <c r="H430" s="204" t="str">
        <f>一覧!U432</f>
        <v/>
      </c>
      <c r="I430" s="163">
        <f>一覧!W432</f>
        <v>0</v>
      </c>
      <c r="J430" s="163">
        <f>一覧!AY432</f>
        <v>0</v>
      </c>
      <c r="K430" s="163">
        <f>一覧!AZ432</f>
        <v>0</v>
      </c>
      <c r="L430" s="67" t="str">
        <f>一覧!BA432&amp;一覧!BB432</f>
        <v/>
      </c>
      <c r="M430" s="163">
        <f>一覧!BD432</f>
        <v>0</v>
      </c>
      <c r="N430" s="25">
        <f>一覧!BE432</f>
        <v>0</v>
      </c>
      <c r="O430" s="163">
        <f>一覧!BH432</f>
        <v>0</v>
      </c>
      <c r="P430" s="47" t="str">
        <f>IF(COUNTIF($I$4:I430,I430)&gt;1,"重複","")</f>
        <v>重複</v>
      </c>
      <c r="T430" s="51">
        <f>IF(OR(S430=1,S430=2),一覧!BE432,)</f>
        <v>0</v>
      </c>
    </row>
    <row r="431" spans="1:20" ht="22.5" customHeight="1" x14ac:dyDescent="0.15">
      <c r="A431" s="195">
        <f>一覧!H433</f>
        <v>0</v>
      </c>
      <c r="B431" s="8">
        <f>一覧!I433</f>
        <v>0</v>
      </c>
      <c r="C431" s="37">
        <f>一覧!J433</f>
        <v>0</v>
      </c>
      <c r="D431" s="16">
        <f>一覧!L433</f>
        <v>0</v>
      </c>
      <c r="E431" s="8">
        <f>一覧!R433</f>
        <v>0</v>
      </c>
      <c r="F431" s="7">
        <f>一覧!S433</f>
        <v>0</v>
      </c>
      <c r="G431" s="7">
        <f>一覧!O433</f>
        <v>0</v>
      </c>
      <c r="H431" s="204" t="str">
        <f>一覧!U433</f>
        <v/>
      </c>
      <c r="I431" s="163">
        <f>一覧!W433</f>
        <v>0</v>
      </c>
      <c r="J431" s="163">
        <f>一覧!AY433</f>
        <v>0</v>
      </c>
      <c r="K431" s="163">
        <f>一覧!AZ433</f>
        <v>0</v>
      </c>
      <c r="L431" s="67" t="str">
        <f>一覧!BA433&amp;一覧!BB433</f>
        <v/>
      </c>
      <c r="M431" s="163">
        <f>一覧!BD433</f>
        <v>0</v>
      </c>
      <c r="N431" s="25">
        <f>一覧!BE433</f>
        <v>0</v>
      </c>
      <c r="O431" s="163">
        <f>一覧!BH433</f>
        <v>0</v>
      </c>
      <c r="P431" s="47" t="str">
        <f>IF(COUNTIF($I$4:I431,I431)&gt;1,"重複","")</f>
        <v>重複</v>
      </c>
      <c r="T431" s="51">
        <f>IF(OR(S431=1,S431=2),一覧!BE433,)</f>
        <v>0</v>
      </c>
    </row>
    <row r="432" spans="1:20" ht="22.5" customHeight="1" x14ac:dyDescent="0.15">
      <c r="A432" s="195">
        <f>一覧!H434</f>
        <v>0</v>
      </c>
      <c r="B432" s="8">
        <f>一覧!I434</f>
        <v>0</v>
      </c>
      <c r="C432" s="37">
        <f>一覧!J434</f>
        <v>0</v>
      </c>
      <c r="D432" s="16">
        <f>一覧!L434</f>
        <v>0</v>
      </c>
      <c r="E432" s="8">
        <f>一覧!R434</f>
        <v>0</v>
      </c>
      <c r="F432" s="7">
        <f>一覧!S434</f>
        <v>0</v>
      </c>
      <c r="G432" s="7">
        <f>一覧!O434</f>
        <v>0</v>
      </c>
      <c r="H432" s="204" t="str">
        <f>一覧!U434</f>
        <v/>
      </c>
      <c r="I432" s="163">
        <f>一覧!W434</f>
        <v>0</v>
      </c>
      <c r="J432" s="163">
        <f>一覧!AY434</f>
        <v>0</v>
      </c>
      <c r="K432" s="163">
        <f>一覧!AZ434</f>
        <v>0</v>
      </c>
      <c r="L432" s="67" t="str">
        <f>一覧!BA434&amp;一覧!BB434</f>
        <v/>
      </c>
      <c r="M432" s="163">
        <f>一覧!BD434</f>
        <v>0</v>
      </c>
      <c r="N432" s="25">
        <f>一覧!BE434</f>
        <v>0</v>
      </c>
      <c r="O432" s="163">
        <f>一覧!BH434</f>
        <v>0</v>
      </c>
      <c r="P432" s="47" t="str">
        <f>IF(COUNTIF($I$4:I432,I432)&gt;1,"重複","")</f>
        <v>重複</v>
      </c>
      <c r="T432" s="51">
        <f>IF(OR(S432=1,S432=2),一覧!BE434,)</f>
        <v>0</v>
      </c>
    </row>
    <row r="433" spans="1:20" ht="22.5" customHeight="1" x14ac:dyDescent="0.15">
      <c r="A433" s="195">
        <f>一覧!H435</f>
        <v>0</v>
      </c>
      <c r="B433" s="8">
        <f>一覧!I435</f>
        <v>0</v>
      </c>
      <c r="C433" s="37">
        <f>一覧!J435</f>
        <v>0</v>
      </c>
      <c r="D433" s="16">
        <f>一覧!L435</f>
        <v>0</v>
      </c>
      <c r="E433" s="8">
        <f>一覧!R435</f>
        <v>0</v>
      </c>
      <c r="F433" s="7">
        <f>一覧!S435</f>
        <v>0</v>
      </c>
      <c r="G433" s="7">
        <f>一覧!O435</f>
        <v>0</v>
      </c>
      <c r="H433" s="204" t="str">
        <f>一覧!U435</f>
        <v/>
      </c>
      <c r="I433" s="163">
        <f>一覧!W435</f>
        <v>0</v>
      </c>
      <c r="J433" s="163">
        <f>一覧!AY435</f>
        <v>0</v>
      </c>
      <c r="K433" s="163">
        <f>一覧!AZ435</f>
        <v>0</v>
      </c>
      <c r="L433" s="67" t="str">
        <f>一覧!BA435&amp;一覧!BB435</f>
        <v/>
      </c>
      <c r="M433" s="163">
        <f>一覧!BD435</f>
        <v>0</v>
      </c>
      <c r="N433" s="25">
        <f>一覧!BE435</f>
        <v>0</v>
      </c>
      <c r="O433" s="163">
        <f>一覧!BH435</f>
        <v>0</v>
      </c>
      <c r="P433" s="47" t="str">
        <f>IF(COUNTIF($I$4:I433,I433)&gt;1,"重複","")</f>
        <v>重複</v>
      </c>
      <c r="T433" s="51">
        <f>IF(OR(S433=1,S433=2),一覧!BE435,)</f>
        <v>0</v>
      </c>
    </row>
    <row r="434" spans="1:20" ht="22.5" customHeight="1" x14ac:dyDescent="0.15">
      <c r="A434" s="195">
        <f>一覧!H436</f>
        <v>0</v>
      </c>
      <c r="B434" s="8">
        <f>一覧!I436</f>
        <v>0</v>
      </c>
      <c r="C434" s="37">
        <f>一覧!J436</f>
        <v>0</v>
      </c>
      <c r="D434" s="16">
        <f>一覧!L436</f>
        <v>0</v>
      </c>
      <c r="E434" s="8">
        <f>一覧!R436</f>
        <v>0</v>
      </c>
      <c r="F434" s="7">
        <f>一覧!S436</f>
        <v>0</v>
      </c>
      <c r="G434" s="7">
        <f>一覧!O436</f>
        <v>0</v>
      </c>
      <c r="H434" s="204" t="str">
        <f>一覧!U436</f>
        <v/>
      </c>
      <c r="I434" s="163">
        <f>一覧!W436</f>
        <v>0</v>
      </c>
      <c r="J434" s="163">
        <f>一覧!AY436</f>
        <v>0</v>
      </c>
      <c r="K434" s="163">
        <f>一覧!AZ436</f>
        <v>0</v>
      </c>
      <c r="L434" s="67" t="str">
        <f>一覧!BA436&amp;一覧!BB436</f>
        <v/>
      </c>
      <c r="M434" s="163">
        <f>一覧!BD436</f>
        <v>0</v>
      </c>
      <c r="N434" s="25">
        <f>一覧!BE436</f>
        <v>0</v>
      </c>
      <c r="O434" s="163">
        <f>一覧!BH436</f>
        <v>0</v>
      </c>
      <c r="P434" s="47" t="str">
        <f>IF(COUNTIF($I$4:I434,I434)&gt;1,"重複","")</f>
        <v>重複</v>
      </c>
      <c r="T434" s="51">
        <f>IF(OR(S434=1,S434=2),一覧!BE436,)</f>
        <v>0</v>
      </c>
    </row>
    <row r="435" spans="1:20" ht="22.5" customHeight="1" x14ac:dyDescent="0.15">
      <c r="A435" s="195">
        <f>一覧!H437</f>
        <v>0</v>
      </c>
      <c r="B435" s="8">
        <f>一覧!I437</f>
        <v>0</v>
      </c>
      <c r="C435" s="37">
        <f>一覧!J437</f>
        <v>0</v>
      </c>
      <c r="D435" s="16">
        <f>一覧!L437</f>
        <v>0</v>
      </c>
      <c r="E435" s="8">
        <f>一覧!R437</f>
        <v>0</v>
      </c>
      <c r="F435" s="7">
        <f>一覧!S437</f>
        <v>0</v>
      </c>
      <c r="G435" s="7">
        <f>一覧!O437</f>
        <v>0</v>
      </c>
      <c r="H435" s="204" t="str">
        <f>一覧!U437</f>
        <v/>
      </c>
      <c r="I435" s="163">
        <f>一覧!W437</f>
        <v>0</v>
      </c>
      <c r="J435" s="163">
        <f>一覧!AY437</f>
        <v>0</v>
      </c>
      <c r="K435" s="163">
        <f>一覧!AZ437</f>
        <v>0</v>
      </c>
      <c r="L435" s="67" t="str">
        <f>一覧!BA437&amp;一覧!BB437</f>
        <v/>
      </c>
      <c r="M435" s="163">
        <f>一覧!BD437</f>
        <v>0</v>
      </c>
      <c r="N435" s="25">
        <f>一覧!BE437</f>
        <v>0</v>
      </c>
      <c r="O435" s="163">
        <f>一覧!BH437</f>
        <v>0</v>
      </c>
      <c r="P435" s="47" t="str">
        <f>IF(COUNTIF($I$4:I435,I435)&gt;1,"重複","")</f>
        <v>重複</v>
      </c>
      <c r="T435" s="51">
        <f>IF(OR(S435=1,S435=2),一覧!BE437,)</f>
        <v>0</v>
      </c>
    </row>
    <row r="436" spans="1:20" ht="22.5" customHeight="1" x14ac:dyDescent="0.15">
      <c r="A436" s="195">
        <f>一覧!H438</f>
        <v>0</v>
      </c>
      <c r="B436" s="8">
        <f>一覧!I438</f>
        <v>0</v>
      </c>
      <c r="C436" s="37">
        <f>一覧!J438</f>
        <v>0</v>
      </c>
      <c r="D436" s="16">
        <f>一覧!L438</f>
        <v>0</v>
      </c>
      <c r="E436" s="8">
        <f>一覧!R438</f>
        <v>0</v>
      </c>
      <c r="F436" s="7">
        <f>一覧!S438</f>
        <v>0</v>
      </c>
      <c r="G436" s="7">
        <f>一覧!O438</f>
        <v>0</v>
      </c>
      <c r="H436" s="204" t="str">
        <f>一覧!U438</f>
        <v/>
      </c>
      <c r="I436" s="163">
        <f>一覧!W438</f>
        <v>0</v>
      </c>
      <c r="J436" s="163">
        <f>一覧!AY438</f>
        <v>0</v>
      </c>
      <c r="K436" s="163">
        <f>一覧!AZ438</f>
        <v>0</v>
      </c>
      <c r="L436" s="67" t="str">
        <f>一覧!BA438&amp;一覧!BB438</f>
        <v/>
      </c>
      <c r="M436" s="163">
        <f>一覧!BD438</f>
        <v>0</v>
      </c>
      <c r="N436" s="25">
        <f>一覧!BE438</f>
        <v>0</v>
      </c>
      <c r="O436" s="163">
        <f>一覧!BH438</f>
        <v>0</v>
      </c>
      <c r="P436" s="47" t="str">
        <f>IF(COUNTIF($I$4:I436,I436)&gt;1,"重複","")</f>
        <v>重複</v>
      </c>
      <c r="T436" s="51">
        <f>IF(OR(S436=1,S436=2),一覧!BE438,)</f>
        <v>0</v>
      </c>
    </row>
    <row r="437" spans="1:20" ht="22.5" customHeight="1" x14ac:dyDescent="0.15">
      <c r="A437" s="195">
        <f>一覧!H439</f>
        <v>0</v>
      </c>
      <c r="B437" s="8">
        <f>一覧!I439</f>
        <v>0</v>
      </c>
      <c r="C437" s="37">
        <f>一覧!J439</f>
        <v>0</v>
      </c>
      <c r="D437" s="16">
        <f>一覧!L439</f>
        <v>0</v>
      </c>
      <c r="E437" s="8">
        <f>一覧!R439</f>
        <v>0</v>
      </c>
      <c r="F437" s="7">
        <f>一覧!S439</f>
        <v>0</v>
      </c>
      <c r="G437" s="7">
        <f>一覧!O439</f>
        <v>0</v>
      </c>
      <c r="H437" s="204" t="str">
        <f>一覧!U439</f>
        <v/>
      </c>
      <c r="I437" s="163">
        <f>一覧!W439</f>
        <v>0</v>
      </c>
      <c r="J437" s="163">
        <f>一覧!AY439</f>
        <v>0</v>
      </c>
      <c r="K437" s="163">
        <f>一覧!AZ439</f>
        <v>0</v>
      </c>
      <c r="L437" s="67" t="str">
        <f>一覧!BA439&amp;一覧!BB439</f>
        <v/>
      </c>
      <c r="M437" s="163">
        <f>一覧!BD439</f>
        <v>0</v>
      </c>
      <c r="N437" s="25">
        <f>一覧!BE439</f>
        <v>0</v>
      </c>
      <c r="O437" s="163">
        <f>一覧!BH439</f>
        <v>0</v>
      </c>
      <c r="P437" s="47" t="str">
        <f>IF(COUNTIF($I$4:I437,I437)&gt;1,"重複","")</f>
        <v>重複</v>
      </c>
      <c r="T437" s="51">
        <f>IF(OR(S437=1,S437=2),一覧!BE439,)</f>
        <v>0</v>
      </c>
    </row>
    <row r="438" spans="1:20" ht="22.5" customHeight="1" x14ac:dyDescent="0.15">
      <c r="A438" s="195">
        <f>一覧!H440</f>
        <v>0</v>
      </c>
      <c r="B438" s="8">
        <f>一覧!I440</f>
        <v>0</v>
      </c>
      <c r="C438" s="37">
        <f>一覧!J440</f>
        <v>0</v>
      </c>
      <c r="D438" s="16">
        <f>一覧!L440</f>
        <v>0</v>
      </c>
      <c r="E438" s="8">
        <f>一覧!R440</f>
        <v>0</v>
      </c>
      <c r="F438" s="7">
        <f>一覧!S440</f>
        <v>0</v>
      </c>
      <c r="G438" s="7">
        <f>一覧!O440</f>
        <v>0</v>
      </c>
      <c r="H438" s="204" t="str">
        <f>一覧!U440</f>
        <v/>
      </c>
      <c r="I438" s="163">
        <f>一覧!W440</f>
        <v>0</v>
      </c>
      <c r="J438" s="163">
        <f>一覧!AY440</f>
        <v>0</v>
      </c>
      <c r="K438" s="163">
        <f>一覧!AZ440</f>
        <v>0</v>
      </c>
      <c r="L438" s="67" t="str">
        <f>一覧!BA440&amp;一覧!BB440</f>
        <v/>
      </c>
      <c r="M438" s="163">
        <f>一覧!BD440</f>
        <v>0</v>
      </c>
      <c r="N438" s="25">
        <f>一覧!BE440</f>
        <v>0</v>
      </c>
      <c r="O438" s="163">
        <f>一覧!BH440</f>
        <v>0</v>
      </c>
      <c r="P438" s="47" t="str">
        <f>IF(COUNTIF($I$4:I438,I438)&gt;1,"重複","")</f>
        <v>重複</v>
      </c>
      <c r="T438" s="51">
        <f>IF(OR(S438=1,S438=2),一覧!BE440,)</f>
        <v>0</v>
      </c>
    </row>
    <row r="439" spans="1:20" ht="22.5" customHeight="1" x14ac:dyDescent="0.15">
      <c r="A439" s="195">
        <f>一覧!H441</f>
        <v>0</v>
      </c>
      <c r="B439" s="8">
        <f>一覧!I441</f>
        <v>0</v>
      </c>
      <c r="C439" s="37">
        <f>一覧!J441</f>
        <v>0</v>
      </c>
      <c r="D439" s="16">
        <f>一覧!L441</f>
        <v>0</v>
      </c>
      <c r="E439" s="8">
        <f>一覧!R441</f>
        <v>0</v>
      </c>
      <c r="F439" s="7">
        <f>一覧!S441</f>
        <v>0</v>
      </c>
      <c r="G439" s="7">
        <f>一覧!O441</f>
        <v>0</v>
      </c>
      <c r="H439" s="204" t="str">
        <f>一覧!U441</f>
        <v/>
      </c>
      <c r="I439" s="163">
        <f>一覧!W441</f>
        <v>0</v>
      </c>
      <c r="J439" s="163">
        <f>一覧!AY441</f>
        <v>0</v>
      </c>
      <c r="K439" s="163">
        <f>一覧!AZ441</f>
        <v>0</v>
      </c>
      <c r="L439" s="67" t="str">
        <f>一覧!BA441&amp;一覧!BB441</f>
        <v/>
      </c>
      <c r="M439" s="163">
        <f>一覧!BD441</f>
        <v>0</v>
      </c>
      <c r="N439" s="25">
        <f>一覧!BE441</f>
        <v>0</v>
      </c>
      <c r="O439" s="163">
        <f>一覧!BH441</f>
        <v>0</v>
      </c>
      <c r="P439" s="47" t="str">
        <f>IF(COUNTIF($I$4:I439,I439)&gt;1,"重複","")</f>
        <v>重複</v>
      </c>
      <c r="T439" s="51">
        <f>IF(OR(S439=1,S439=2),一覧!BE441,)</f>
        <v>0</v>
      </c>
    </row>
    <row r="440" spans="1:20" ht="22.5" customHeight="1" x14ac:dyDescent="0.15">
      <c r="A440" s="195">
        <f>一覧!H442</f>
        <v>0</v>
      </c>
      <c r="B440" s="8">
        <f>一覧!I442</f>
        <v>0</v>
      </c>
      <c r="C440" s="37">
        <f>一覧!J442</f>
        <v>0</v>
      </c>
      <c r="D440" s="16">
        <f>一覧!L442</f>
        <v>0</v>
      </c>
      <c r="E440" s="8">
        <f>一覧!R442</f>
        <v>0</v>
      </c>
      <c r="F440" s="7">
        <f>一覧!S442</f>
        <v>0</v>
      </c>
      <c r="G440" s="7">
        <f>一覧!O442</f>
        <v>0</v>
      </c>
      <c r="H440" s="204" t="str">
        <f>一覧!U442</f>
        <v/>
      </c>
      <c r="I440" s="163">
        <f>一覧!W442</f>
        <v>0</v>
      </c>
      <c r="J440" s="163">
        <f>一覧!AY442</f>
        <v>0</v>
      </c>
      <c r="K440" s="163">
        <f>一覧!AZ442</f>
        <v>0</v>
      </c>
      <c r="L440" s="67" t="str">
        <f>一覧!BA442&amp;一覧!BB442</f>
        <v/>
      </c>
      <c r="M440" s="163">
        <f>一覧!BD442</f>
        <v>0</v>
      </c>
      <c r="N440" s="25">
        <f>一覧!BE442</f>
        <v>0</v>
      </c>
      <c r="O440" s="163">
        <f>一覧!BH442</f>
        <v>0</v>
      </c>
      <c r="P440" s="47" t="str">
        <f>IF(COUNTIF($I$4:I440,I440)&gt;1,"重複","")</f>
        <v>重複</v>
      </c>
      <c r="T440" s="51">
        <f>IF(OR(S440=1,S440=2),一覧!BE442,)</f>
        <v>0</v>
      </c>
    </row>
    <row r="441" spans="1:20" ht="22.5" customHeight="1" x14ac:dyDescent="0.15">
      <c r="A441" s="195">
        <f>一覧!H443</f>
        <v>0</v>
      </c>
      <c r="B441" s="8">
        <f>一覧!I443</f>
        <v>0</v>
      </c>
      <c r="C441" s="37">
        <f>一覧!J443</f>
        <v>0</v>
      </c>
      <c r="D441" s="16">
        <f>一覧!L443</f>
        <v>0</v>
      </c>
      <c r="E441" s="8">
        <f>一覧!R443</f>
        <v>0</v>
      </c>
      <c r="F441" s="7">
        <f>一覧!S443</f>
        <v>0</v>
      </c>
      <c r="G441" s="7">
        <f>一覧!O443</f>
        <v>0</v>
      </c>
      <c r="H441" s="204" t="str">
        <f>一覧!U443</f>
        <v/>
      </c>
      <c r="I441" s="163">
        <f>一覧!W443</f>
        <v>0</v>
      </c>
      <c r="J441" s="163">
        <f>一覧!AY443</f>
        <v>0</v>
      </c>
      <c r="K441" s="163">
        <f>一覧!AZ443</f>
        <v>0</v>
      </c>
      <c r="L441" s="67" t="str">
        <f>一覧!BA443&amp;一覧!BB443</f>
        <v/>
      </c>
      <c r="M441" s="163">
        <f>一覧!BD443</f>
        <v>0</v>
      </c>
      <c r="N441" s="25">
        <f>一覧!BE443</f>
        <v>0</v>
      </c>
      <c r="O441" s="163">
        <f>一覧!BH443</f>
        <v>0</v>
      </c>
      <c r="P441" s="47" t="str">
        <f>IF(COUNTIF($I$4:I441,I441)&gt;1,"重複","")</f>
        <v>重複</v>
      </c>
      <c r="T441" s="51">
        <f>IF(OR(S441=1,S441=2),一覧!BE443,)</f>
        <v>0</v>
      </c>
    </row>
    <row r="442" spans="1:20" ht="22.5" customHeight="1" x14ac:dyDescent="0.15">
      <c r="A442" s="195">
        <f>一覧!H444</f>
        <v>0</v>
      </c>
      <c r="B442" s="8">
        <f>一覧!I444</f>
        <v>0</v>
      </c>
      <c r="C442" s="37">
        <f>一覧!J444</f>
        <v>0</v>
      </c>
      <c r="D442" s="16">
        <f>一覧!L444</f>
        <v>0</v>
      </c>
      <c r="E442" s="8">
        <f>一覧!R444</f>
        <v>0</v>
      </c>
      <c r="F442" s="7">
        <f>一覧!S444</f>
        <v>0</v>
      </c>
      <c r="G442" s="7">
        <f>一覧!O444</f>
        <v>0</v>
      </c>
      <c r="H442" s="204" t="str">
        <f>一覧!U444</f>
        <v/>
      </c>
      <c r="I442" s="163">
        <f>一覧!W444</f>
        <v>0</v>
      </c>
      <c r="J442" s="163">
        <f>一覧!AY444</f>
        <v>0</v>
      </c>
      <c r="K442" s="163">
        <f>一覧!AZ444</f>
        <v>0</v>
      </c>
      <c r="L442" s="67" t="str">
        <f>一覧!BA444&amp;一覧!BB444</f>
        <v/>
      </c>
      <c r="M442" s="163">
        <f>一覧!BD444</f>
        <v>0</v>
      </c>
      <c r="N442" s="25">
        <f>一覧!BE444</f>
        <v>0</v>
      </c>
      <c r="O442" s="163">
        <f>一覧!BH444</f>
        <v>0</v>
      </c>
      <c r="P442" s="47" t="str">
        <f>IF(COUNTIF($I$4:I442,I442)&gt;1,"重複","")</f>
        <v>重複</v>
      </c>
      <c r="T442" s="51">
        <f>IF(OR(S442=1,S442=2),一覧!BE444,)</f>
        <v>0</v>
      </c>
    </row>
    <row r="443" spans="1:20" ht="22.5" customHeight="1" x14ac:dyDescent="0.15">
      <c r="A443" s="195">
        <f>一覧!H445</f>
        <v>0</v>
      </c>
      <c r="B443" s="8">
        <f>一覧!I445</f>
        <v>0</v>
      </c>
      <c r="C443" s="37">
        <f>一覧!J445</f>
        <v>0</v>
      </c>
      <c r="D443" s="16">
        <f>一覧!L445</f>
        <v>0</v>
      </c>
      <c r="E443" s="8">
        <f>一覧!R445</f>
        <v>0</v>
      </c>
      <c r="F443" s="7">
        <f>一覧!S445</f>
        <v>0</v>
      </c>
      <c r="G443" s="7">
        <f>一覧!O445</f>
        <v>0</v>
      </c>
      <c r="H443" s="204" t="str">
        <f>一覧!U445</f>
        <v/>
      </c>
      <c r="I443" s="163">
        <f>一覧!W445</f>
        <v>0</v>
      </c>
      <c r="J443" s="163">
        <f>一覧!AY445</f>
        <v>0</v>
      </c>
      <c r="K443" s="163">
        <f>一覧!AZ445</f>
        <v>0</v>
      </c>
      <c r="L443" s="67" t="str">
        <f>一覧!BA445&amp;一覧!BB445</f>
        <v/>
      </c>
      <c r="M443" s="163">
        <f>一覧!BD445</f>
        <v>0</v>
      </c>
      <c r="N443" s="25">
        <f>一覧!BE445</f>
        <v>0</v>
      </c>
      <c r="O443" s="163">
        <f>一覧!BH445</f>
        <v>0</v>
      </c>
      <c r="P443" s="47" t="str">
        <f>IF(COUNTIF($I$4:I443,I443)&gt;1,"重複","")</f>
        <v>重複</v>
      </c>
      <c r="T443" s="51">
        <f>IF(OR(S443=1,S443=2),一覧!BE445,)</f>
        <v>0</v>
      </c>
    </row>
    <row r="444" spans="1:20" ht="22.5" customHeight="1" x14ac:dyDescent="0.15">
      <c r="A444" s="195">
        <f>一覧!H446</f>
        <v>0</v>
      </c>
      <c r="B444" s="8">
        <f>一覧!I446</f>
        <v>0</v>
      </c>
      <c r="C444" s="37">
        <f>一覧!J446</f>
        <v>0</v>
      </c>
      <c r="D444" s="16">
        <f>一覧!L446</f>
        <v>0</v>
      </c>
      <c r="E444" s="8">
        <f>一覧!R446</f>
        <v>0</v>
      </c>
      <c r="F444" s="7">
        <f>一覧!S446</f>
        <v>0</v>
      </c>
      <c r="G444" s="7">
        <f>一覧!O446</f>
        <v>0</v>
      </c>
      <c r="H444" s="204" t="str">
        <f>一覧!U446</f>
        <v/>
      </c>
      <c r="I444" s="163">
        <f>一覧!W446</f>
        <v>0</v>
      </c>
      <c r="J444" s="163">
        <f>一覧!AY446</f>
        <v>0</v>
      </c>
      <c r="K444" s="163">
        <f>一覧!AZ446</f>
        <v>0</v>
      </c>
      <c r="L444" s="67" t="str">
        <f>一覧!BA446&amp;一覧!BB446</f>
        <v/>
      </c>
      <c r="M444" s="163">
        <f>一覧!BD446</f>
        <v>0</v>
      </c>
      <c r="N444" s="25">
        <f>一覧!BE446</f>
        <v>0</v>
      </c>
      <c r="O444" s="163">
        <f>一覧!BH446</f>
        <v>0</v>
      </c>
      <c r="P444" s="47" t="str">
        <f>IF(COUNTIF($I$4:I444,I444)&gt;1,"重複","")</f>
        <v>重複</v>
      </c>
      <c r="T444" s="51">
        <f>IF(OR(S444=1,S444=2),一覧!BE446,)</f>
        <v>0</v>
      </c>
    </row>
    <row r="445" spans="1:20" ht="22.5" customHeight="1" x14ac:dyDescent="0.15">
      <c r="A445" s="195">
        <f>一覧!H447</f>
        <v>0</v>
      </c>
      <c r="B445" s="8">
        <f>一覧!I447</f>
        <v>0</v>
      </c>
      <c r="C445" s="37">
        <f>一覧!J447</f>
        <v>0</v>
      </c>
      <c r="D445" s="16">
        <f>一覧!L447</f>
        <v>0</v>
      </c>
      <c r="E445" s="8">
        <f>一覧!R447</f>
        <v>0</v>
      </c>
      <c r="F445" s="7">
        <f>一覧!S447</f>
        <v>0</v>
      </c>
      <c r="G445" s="7">
        <f>一覧!O447</f>
        <v>0</v>
      </c>
      <c r="H445" s="204" t="str">
        <f>一覧!U447</f>
        <v/>
      </c>
      <c r="I445" s="163">
        <f>一覧!W447</f>
        <v>0</v>
      </c>
      <c r="J445" s="163">
        <f>一覧!AY447</f>
        <v>0</v>
      </c>
      <c r="K445" s="163">
        <f>一覧!AZ447</f>
        <v>0</v>
      </c>
      <c r="L445" s="67" t="str">
        <f>一覧!BA447&amp;一覧!BB447</f>
        <v/>
      </c>
      <c r="M445" s="163">
        <f>一覧!BD447</f>
        <v>0</v>
      </c>
      <c r="N445" s="25">
        <f>一覧!BE447</f>
        <v>0</v>
      </c>
      <c r="O445" s="163">
        <f>一覧!BH447</f>
        <v>0</v>
      </c>
      <c r="P445" s="47" t="str">
        <f>IF(COUNTIF($I$4:I445,I445)&gt;1,"重複","")</f>
        <v>重複</v>
      </c>
      <c r="T445" s="51">
        <f>IF(OR(S445=1,S445=2),一覧!BE447,)</f>
        <v>0</v>
      </c>
    </row>
    <row r="446" spans="1:20" ht="22.5" customHeight="1" x14ac:dyDescent="0.15">
      <c r="A446" s="195">
        <f>一覧!H448</f>
        <v>0</v>
      </c>
      <c r="B446" s="8">
        <f>一覧!I448</f>
        <v>0</v>
      </c>
      <c r="C446" s="37">
        <f>一覧!J448</f>
        <v>0</v>
      </c>
      <c r="D446" s="16">
        <f>一覧!L448</f>
        <v>0</v>
      </c>
      <c r="E446" s="8">
        <f>一覧!R448</f>
        <v>0</v>
      </c>
      <c r="F446" s="7">
        <f>一覧!S448</f>
        <v>0</v>
      </c>
      <c r="G446" s="7">
        <f>一覧!O448</f>
        <v>0</v>
      </c>
      <c r="H446" s="204" t="str">
        <f>一覧!U448</f>
        <v/>
      </c>
      <c r="I446" s="163">
        <f>一覧!W448</f>
        <v>0</v>
      </c>
      <c r="J446" s="163">
        <f>一覧!AY448</f>
        <v>0</v>
      </c>
      <c r="K446" s="163">
        <f>一覧!AZ448</f>
        <v>0</v>
      </c>
      <c r="L446" s="67" t="str">
        <f>一覧!BA448&amp;一覧!BB448</f>
        <v/>
      </c>
      <c r="M446" s="163">
        <f>一覧!BD448</f>
        <v>0</v>
      </c>
      <c r="N446" s="25">
        <f>一覧!BE448</f>
        <v>0</v>
      </c>
      <c r="O446" s="163">
        <f>一覧!BH448</f>
        <v>0</v>
      </c>
      <c r="P446" s="47" t="str">
        <f>IF(COUNTIF($I$4:I446,I446)&gt;1,"重複","")</f>
        <v>重複</v>
      </c>
      <c r="T446" s="51">
        <f>IF(OR(S446=1,S446=2),一覧!BE448,)</f>
        <v>0</v>
      </c>
    </row>
    <row r="447" spans="1:20" ht="22.5" customHeight="1" x14ac:dyDescent="0.15">
      <c r="A447" s="195">
        <f>一覧!H449</f>
        <v>0</v>
      </c>
      <c r="B447" s="8">
        <f>一覧!I449</f>
        <v>0</v>
      </c>
      <c r="C447" s="37">
        <f>一覧!J449</f>
        <v>0</v>
      </c>
      <c r="D447" s="16">
        <f>一覧!L449</f>
        <v>0</v>
      </c>
      <c r="E447" s="8">
        <f>一覧!R449</f>
        <v>0</v>
      </c>
      <c r="F447" s="7">
        <f>一覧!S449</f>
        <v>0</v>
      </c>
      <c r="G447" s="7">
        <f>一覧!O449</f>
        <v>0</v>
      </c>
      <c r="H447" s="204" t="str">
        <f>一覧!U449</f>
        <v/>
      </c>
      <c r="I447" s="163">
        <f>一覧!W449</f>
        <v>0</v>
      </c>
      <c r="J447" s="163">
        <f>一覧!AY449</f>
        <v>0</v>
      </c>
      <c r="K447" s="163">
        <f>一覧!AZ449</f>
        <v>0</v>
      </c>
      <c r="L447" s="67" t="str">
        <f>一覧!BA449&amp;一覧!BB449</f>
        <v/>
      </c>
      <c r="M447" s="163">
        <f>一覧!BD449</f>
        <v>0</v>
      </c>
      <c r="N447" s="25">
        <f>一覧!BE449</f>
        <v>0</v>
      </c>
      <c r="O447" s="163">
        <f>一覧!BH449</f>
        <v>0</v>
      </c>
      <c r="P447" s="47" t="str">
        <f>IF(COUNTIF($I$4:I447,I447)&gt;1,"重複","")</f>
        <v>重複</v>
      </c>
      <c r="T447" s="51">
        <f>IF(OR(S447=1,S447=2),一覧!BE449,)</f>
        <v>0</v>
      </c>
    </row>
    <row r="448" spans="1:20" ht="22.5" customHeight="1" x14ac:dyDescent="0.15">
      <c r="A448" s="195">
        <f>一覧!H450</f>
        <v>0</v>
      </c>
      <c r="B448" s="8">
        <f>一覧!I450</f>
        <v>0</v>
      </c>
      <c r="C448" s="37">
        <f>一覧!J450</f>
        <v>0</v>
      </c>
      <c r="D448" s="16">
        <f>一覧!L450</f>
        <v>0</v>
      </c>
      <c r="E448" s="8">
        <f>一覧!R450</f>
        <v>0</v>
      </c>
      <c r="F448" s="7">
        <f>一覧!S450</f>
        <v>0</v>
      </c>
      <c r="G448" s="7">
        <f>一覧!O450</f>
        <v>0</v>
      </c>
      <c r="H448" s="204" t="str">
        <f>一覧!U450</f>
        <v/>
      </c>
      <c r="I448" s="163">
        <f>一覧!W450</f>
        <v>0</v>
      </c>
      <c r="J448" s="163">
        <f>一覧!AY450</f>
        <v>0</v>
      </c>
      <c r="K448" s="163">
        <f>一覧!AZ450</f>
        <v>0</v>
      </c>
      <c r="L448" s="67" t="str">
        <f>一覧!BA450&amp;一覧!BB450</f>
        <v/>
      </c>
      <c r="M448" s="163">
        <f>一覧!BD450</f>
        <v>0</v>
      </c>
      <c r="N448" s="25">
        <f>一覧!BE450</f>
        <v>0</v>
      </c>
      <c r="O448" s="163">
        <f>一覧!BH450</f>
        <v>0</v>
      </c>
      <c r="P448" s="47" t="str">
        <f>IF(COUNTIF($I$4:I448,I448)&gt;1,"重複","")</f>
        <v>重複</v>
      </c>
      <c r="T448" s="51">
        <f>IF(OR(S448=1,S448=2),一覧!BE450,)</f>
        <v>0</v>
      </c>
    </row>
    <row r="449" spans="1:20" ht="22.5" customHeight="1" x14ac:dyDescent="0.15">
      <c r="A449" s="195">
        <f>一覧!H451</f>
        <v>0</v>
      </c>
      <c r="B449" s="8">
        <f>一覧!I451</f>
        <v>0</v>
      </c>
      <c r="C449" s="37">
        <f>一覧!J451</f>
        <v>0</v>
      </c>
      <c r="D449" s="16">
        <f>一覧!L451</f>
        <v>0</v>
      </c>
      <c r="E449" s="8">
        <f>一覧!R451</f>
        <v>0</v>
      </c>
      <c r="F449" s="7">
        <f>一覧!S451</f>
        <v>0</v>
      </c>
      <c r="G449" s="7">
        <f>一覧!O451</f>
        <v>0</v>
      </c>
      <c r="H449" s="204" t="str">
        <f>一覧!U451</f>
        <v/>
      </c>
      <c r="I449" s="163">
        <f>一覧!W451</f>
        <v>0</v>
      </c>
      <c r="J449" s="163">
        <f>一覧!AY451</f>
        <v>0</v>
      </c>
      <c r="K449" s="163">
        <f>一覧!AZ451</f>
        <v>0</v>
      </c>
      <c r="L449" s="67" t="str">
        <f>一覧!BA451&amp;一覧!BB451</f>
        <v/>
      </c>
      <c r="M449" s="163">
        <f>一覧!BD451</f>
        <v>0</v>
      </c>
      <c r="N449" s="25">
        <f>一覧!BE451</f>
        <v>0</v>
      </c>
      <c r="O449" s="163">
        <f>一覧!BH451</f>
        <v>0</v>
      </c>
      <c r="P449" s="47" t="str">
        <f>IF(COUNTIF($I$4:I449,I449)&gt;1,"重複","")</f>
        <v>重複</v>
      </c>
      <c r="T449" s="51">
        <f>IF(OR(S449=1,S449=2),一覧!BE451,)</f>
        <v>0</v>
      </c>
    </row>
    <row r="450" spans="1:20" ht="22.5" customHeight="1" x14ac:dyDescent="0.15">
      <c r="A450" s="195">
        <f>一覧!H452</f>
        <v>0</v>
      </c>
      <c r="B450" s="8">
        <f>一覧!I452</f>
        <v>0</v>
      </c>
      <c r="C450" s="37">
        <f>一覧!J452</f>
        <v>0</v>
      </c>
      <c r="D450" s="16">
        <f>一覧!L452</f>
        <v>0</v>
      </c>
      <c r="E450" s="8">
        <f>一覧!R452</f>
        <v>0</v>
      </c>
      <c r="F450" s="7">
        <f>一覧!S452</f>
        <v>0</v>
      </c>
      <c r="G450" s="7">
        <f>一覧!O452</f>
        <v>0</v>
      </c>
      <c r="H450" s="204" t="str">
        <f>一覧!U452</f>
        <v/>
      </c>
      <c r="I450" s="163">
        <f>一覧!W452</f>
        <v>0</v>
      </c>
      <c r="J450" s="163">
        <f>一覧!AY452</f>
        <v>0</v>
      </c>
      <c r="K450" s="163">
        <f>一覧!AZ452</f>
        <v>0</v>
      </c>
      <c r="L450" s="67" t="str">
        <f>一覧!BA452&amp;一覧!BB452</f>
        <v/>
      </c>
      <c r="M450" s="163">
        <f>一覧!BD452</f>
        <v>0</v>
      </c>
      <c r="N450" s="25">
        <f>一覧!BE452</f>
        <v>0</v>
      </c>
      <c r="O450" s="163">
        <f>一覧!BH452</f>
        <v>0</v>
      </c>
      <c r="P450" s="47" t="str">
        <f>IF(COUNTIF($I$4:I450,I450)&gt;1,"重複","")</f>
        <v>重複</v>
      </c>
      <c r="T450" s="51">
        <f>IF(OR(S450=1,S450=2),一覧!BE452,)</f>
        <v>0</v>
      </c>
    </row>
    <row r="451" spans="1:20" ht="22.5" customHeight="1" x14ac:dyDescent="0.15">
      <c r="A451" s="195">
        <f>一覧!H453</f>
        <v>0</v>
      </c>
      <c r="B451" s="8">
        <f>一覧!I453</f>
        <v>0</v>
      </c>
      <c r="C451" s="37">
        <f>一覧!J453</f>
        <v>0</v>
      </c>
      <c r="D451" s="16">
        <f>一覧!L453</f>
        <v>0</v>
      </c>
      <c r="E451" s="8">
        <f>一覧!R453</f>
        <v>0</v>
      </c>
      <c r="F451" s="7">
        <f>一覧!S453</f>
        <v>0</v>
      </c>
      <c r="G451" s="7">
        <f>一覧!O453</f>
        <v>0</v>
      </c>
      <c r="H451" s="204" t="str">
        <f>一覧!U453</f>
        <v/>
      </c>
      <c r="I451" s="163">
        <f>一覧!W453</f>
        <v>0</v>
      </c>
      <c r="J451" s="163">
        <f>一覧!AY453</f>
        <v>0</v>
      </c>
      <c r="K451" s="163">
        <f>一覧!AZ453</f>
        <v>0</v>
      </c>
      <c r="L451" s="67" t="str">
        <f>一覧!BA453&amp;一覧!BB453</f>
        <v/>
      </c>
      <c r="M451" s="163">
        <f>一覧!BD453</f>
        <v>0</v>
      </c>
      <c r="N451" s="25">
        <f>一覧!BE453</f>
        <v>0</v>
      </c>
      <c r="O451" s="163">
        <f>一覧!BH453</f>
        <v>0</v>
      </c>
      <c r="P451" s="47" t="str">
        <f>IF(COUNTIF($I$4:I451,I451)&gt;1,"重複","")</f>
        <v>重複</v>
      </c>
      <c r="T451" s="51">
        <f>IF(OR(S451=1,S451=2),一覧!BE453,)</f>
        <v>0</v>
      </c>
    </row>
    <row r="452" spans="1:20" ht="22.5" customHeight="1" x14ac:dyDescent="0.15">
      <c r="A452" s="195">
        <f>一覧!H454</f>
        <v>0</v>
      </c>
      <c r="B452" s="8">
        <f>一覧!I454</f>
        <v>0</v>
      </c>
      <c r="C452" s="37">
        <f>一覧!J454</f>
        <v>0</v>
      </c>
      <c r="D452" s="16">
        <f>一覧!L454</f>
        <v>0</v>
      </c>
      <c r="E452" s="8">
        <f>一覧!R454</f>
        <v>0</v>
      </c>
      <c r="F452" s="7">
        <f>一覧!S454</f>
        <v>0</v>
      </c>
      <c r="G452" s="7">
        <f>一覧!O454</f>
        <v>0</v>
      </c>
      <c r="H452" s="204" t="str">
        <f>一覧!U454</f>
        <v/>
      </c>
      <c r="I452" s="163">
        <f>一覧!W454</f>
        <v>0</v>
      </c>
      <c r="J452" s="163">
        <f>一覧!AY454</f>
        <v>0</v>
      </c>
      <c r="K452" s="163">
        <f>一覧!AZ454</f>
        <v>0</v>
      </c>
      <c r="L452" s="67" t="str">
        <f>一覧!BA454&amp;一覧!BB454</f>
        <v/>
      </c>
      <c r="M452" s="163">
        <f>一覧!BD454</f>
        <v>0</v>
      </c>
      <c r="N452" s="25">
        <f>一覧!BE454</f>
        <v>0</v>
      </c>
      <c r="O452" s="163">
        <f>一覧!BH454</f>
        <v>0</v>
      </c>
      <c r="P452" s="47" t="str">
        <f>IF(COUNTIF($I$4:I452,I452)&gt;1,"重複","")</f>
        <v>重複</v>
      </c>
      <c r="T452" s="51">
        <f>IF(OR(S452=1,S452=2),一覧!BE454,)</f>
        <v>0</v>
      </c>
    </row>
    <row r="453" spans="1:20" ht="22.5" customHeight="1" x14ac:dyDescent="0.15">
      <c r="A453" s="195">
        <f>一覧!H455</f>
        <v>0</v>
      </c>
      <c r="B453" s="8">
        <f>一覧!I455</f>
        <v>0</v>
      </c>
      <c r="C453" s="37">
        <f>一覧!J455</f>
        <v>0</v>
      </c>
      <c r="D453" s="16">
        <f>一覧!L455</f>
        <v>0</v>
      </c>
      <c r="E453" s="8">
        <f>一覧!R455</f>
        <v>0</v>
      </c>
      <c r="F453" s="7">
        <f>一覧!S455</f>
        <v>0</v>
      </c>
      <c r="G453" s="7">
        <f>一覧!O455</f>
        <v>0</v>
      </c>
      <c r="H453" s="204" t="str">
        <f>一覧!U455</f>
        <v/>
      </c>
      <c r="I453" s="163">
        <f>一覧!W455</f>
        <v>0</v>
      </c>
      <c r="J453" s="163">
        <f>一覧!AY455</f>
        <v>0</v>
      </c>
      <c r="K453" s="163">
        <f>一覧!AZ455</f>
        <v>0</v>
      </c>
      <c r="L453" s="67" t="str">
        <f>一覧!BA455&amp;一覧!BB455</f>
        <v/>
      </c>
      <c r="M453" s="163">
        <f>一覧!BD455</f>
        <v>0</v>
      </c>
      <c r="N453" s="25">
        <f>一覧!BE455</f>
        <v>0</v>
      </c>
      <c r="O453" s="163">
        <f>一覧!BH455</f>
        <v>0</v>
      </c>
      <c r="P453" s="47" t="str">
        <f>IF(COUNTIF($I$4:I453,I453)&gt;1,"重複","")</f>
        <v>重複</v>
      </c>
      <c r="T453" s="51">
        <f>IF(OR(S453=1,S453=2),一覧!BE455,)</f>
        <v>0</v>
      </c>
    </row>
    <row r="454" spans="1:20" ht="22.5" customHeight="1" x14ac:dyDescent="0.15">
      <c r="A454" s="195">
        <f>一覧!H456</f>
        <v>0</v>
      </c>
      <c r="B454" s="8">
        <f>一覧!I456</f>
        <v>0</v>
      </c>
      <c r="C454" s="37">
        <f>一覧!J456</f>
        <v>0</v>
      </c>
      <c r="D454" s="16">
        <f>一覧!L456</f>
        <v>0</v>
      </c>
      <c r="E454" s="8">
        <f>一覧!R456</f>
        <v>0</v>
      </c>
      <c r="F454" s="7">
        <f>一覧!S456</f>
        <v>0</v>
      </c>
      <c r="G454" s="7">
        <f>一覧!O456</f>
        <v>0</v>
      </c>
      <c r="H454" s="204" t="str">
        <f>一覧!U456</f>
        <v/>
      </c>
      <c r="I454" s="163">
        <f>一覧!W456</f>
        <v>0</v>
      </c>
      <c r="J454" s="163">
        <f>一覧!AY456</f>
        <v>0</v>
      </c>
      <c r="K454" s="163">
        <f>一覧!AZ456</f>
        <v>0</v>
      </c>
      <c r="L454" s="67" t="str">
        <f>一覧!BA456&amp;一覧!BB456</f>
        <v/>
      </c>
      <c r="M454" s="163">
        <f>一覧!BD456</f>
        <v>0</v>
      </c>
      <c r="N454" s="25">
        <f>一覧!BE456</f>
        <v>0</v>
      </c>
      <c r="O454" s="163">
        <f>一覧!BH456</f>
        <v>0</v>
      </c>
      <c r="P454" s="47" t="str">
        <f>IF(COUNTIF($I$4:I454,I454)&gt;1,"重複","")</f>
        <v>重複</v>
      </c>
      <c r="T454" s="51">
        <f>IF(OR(S454=1,S454=2),一覧!BE456,)</f>
        <v>0</v>
      </c>
    </row>
    <row r="455" spans="1:20" ht="22.5" customHeight="1" x14ac:dyDescent="0.15">
      <c r="A455" s="195">
        <f>一覧!H457</f>
        <v>0</v>
      </c>
      <c r="B455" s="8">
        <f>一覧!I457</f>
        <v>0</v>
      </c>
      <c r="C455" s="37">
        <f>一覧!J457</f>
        <v>0</v>
      </c>
      <c r="D455" s="16">
        <f>一覧!L457</f>
        <v>0</v>
      </c>
      <c r="E455" s="8">
        <f>一覧!R457</f>
        <v>0</v>
      </c>
      <c r="F455" s="7">
        <f>一覧!S457</f>
        <v>0</v>
      </c>
      <c r="G455" s="7">
        <f>一覧!O457</f>
        <v>0</v>
      </c>
      <c r="H455" s="204" t="str">
        <f>一覧!U457</f>
        <v/>
      </c>
      <c r="I455" s="163">
        <f>一覧!W457</f>
        <v>0</v>
      </c>
      <c r="J455" s="163">
        <f>一覧!AY457</f>
        <v>0</v>
      </c>
      <c r="K455" s="163">
        <f>一覧!AZ457</f>
        <v>0</v>
      </c>
      <c r="L455" s="67" t="str">
        <f>一覧!BA457&amp;一覧!BB457</f>
        <v/>
      </c>
      <c r="M455" s="163">
        <f>一覧!BD457</f>
        <v>0</v>
      </c>
      <c r="N455" s="25">
        <f>一覧!BE457</f>
        <v>0</v>
      </c>
      <c r="O455" s="163">
        <f>一覧!BH457</f>
        <v>0</v>
      </c>
      <c r="P455" s="47" t="str">
        <f>IF(COUNTIF($I$4:I455,I455)&gt;1,"重複","")</f>
        <v>重複</v>
      </c>
      <c r="T455" s="51">
        <f>IF(OR(S455=1,S455=2),一覧!BE457,)</f>
        <v>0</v>
      </c>
    </row>
    <row r="456" spans="1:20" ht="22.5" customHeight="1" x14ac:dyDescent="0.15">
      <c r="A456" s="195">
        <f>一覧!H458</f>
        <v>0</v>
      </c>
      <c r="B456" s="8">
        <f>一覧!I458</f>
        <v>0</v>
      </c>
      <c r="C456" s="37">
        <f>一覧!J458</f>
        <v>0</v>
      </c>
      <c r="D456" s="16">
        <f>一覧!L458</f>
        <v>0</v>
      </c>
      <c r="E456" s="8">
        <f>一覧!R458</f>
        <v>0</v>
      </c>
      <c r="F456" s="7">
        <f>一覧!S458</f>
        <v>0</v>
      </c>
      <c r="G456" s="7">
        <f>一覧!O458</f>
        <v>0</v>
      </c>
      <c r="H456" s="204" t="str">
        <f>一覧!U458</f>
        <v/>
      </c>
      <c r="I456" s="163">
        <f>一覧!W458</f>
        <v>0</v>
      </c>
      <c r="J456" s="163">
        <f>一覧!AY458</f>
        <v>0</v>
      </c>
      <c r="K456" s="163">
        <f>一覧!AZ458</f>
        <v>0</v>
      </c>
      <c r="L456" s="67" t="str">
        <f>一覧!BA458&amp;一覧!BB458</f>
        <v/>
      </c>
      <c r="M456" s="163">
        <f>一覧!BD458</f>
        <v>0</v>
      </c>
      <c r="N456" s="25">
        <f>一覧!BE458</f>
        <v>0</v>
      </c>
      <c r="O456" s="163">
        <f>一覧!BH458</f>
        <v>0</v>
      </c>
      <c r="P456" s="47" t="str">
        <f>IF(COUNTIF($I$4:I456,I456)&gt;1,"重複","")</f>
        <v>重複</v>
      </c>
      <c r="T456" s="51">
        <f>IF(OR(S456=1,S456=2),一覧!BE458,)</f>
        <v>0</v>
      </c>
    </row>
    <row r="457" spans="1:20" ht="22.5" customHeight="1" x14ac:dyDescent="0.15">
      <c r="A457" s="195">
        <f>一覧!H459</f>
        <v>0</v>
      </c>
      <c r="B457" s="8">
        <f>一覧!I459</f>
        <v>0</v>
      </c>
      <c r="C457" s="37">
        <f>一覧!J459</f>
        <v>0</v>
      </c>
      <c r="D457" s="16">
        <f>一覧!L459</f>
        <v>0</v>
      </c>
      <c r="E457" s="8">
        <f>一覧!R459</f>
        <v>0</v>
      </c>
      <c r="F457" s="7">
        <f>一覧!S459</f>
        <v>0</v>
      </c>
      <c r="G457" s="7">
        <f>一覧!O459</f>
        <v>0</v>
      </c>
      <c r="H457" s="204" t="str">
        <f>一覧!U459</f>
        <v/>
      </c>
      <c r="I457" s="163">
        <f>一覧!W459</f>
        <v>0</v>
      </c>
      <c r="J457" s="163">
        <f>一覧!AY459</f>
        <v>0</v>
      </c>
      <c r="K457" s="163">
        <f>一覧!AZ459</f>
        <v>0</v>
      </c>
      <c r="L457" s="67" t="str">
        <f>一覧!BA459&amp;一覧!BB459</f>
        <v/>
      </c>
      <c r="M457" s="163">
        <f>一覧!BD459</f>
        <v>0</v>
      </c>
      <c r="N457" s="25">
        <f>一覧!BE459</f>
        <v>0</v>
      </c>
      <c r="O457" s="163">
        <f>一覧!BH459</f>
        <v>0</v>
      </c>
      <c r="P457" s="47" t="str">
        <f>IF(COUNTIF($I$4:I457,I457)&gt;1,"重複","")</f>
        <v>重複</v>
      </c>
      <c r="T457" s="51">
        <f>IF(OR(S457=1,S457=2),一覧!BE459,)</f>
        <v>0</v>
      </c>
    </row>
    <row r="458" spans="1:20" ht="22.5" customHeight="1" x14ac:dyDescent="0.15">
      <c r="A458" s="195">
        <f>一覧!H460</f>
        <v>0</v>
      </c>
      <c r="B458" s="8">
        <f>一覧!I460</f>
        <v>0</v>
      </c>
      <c r="C458" s="37">
        <f>一覧!J460</f>
        <v>0</v>
      </c>
      <c r="D458" s="16">
        <f>一覧!L460</f>
        <v>0</v>
      </c>
      <c r="E458" s="8">
        <f>一覧!R460</f>
        <v>0</v>
      </c>
      <c r="F458" s="7">
        <f>一覧!S460</f>
        <v>0</v>
      </c>
      <c r="G458" s="7">
        <f>一覧!O460</f>
        <v>0</v>
      </c>
      <c r="H458" s="204" t="str">
        <f>一覧!U460</f>
        <v/>
      </c>
      <c r="I458" s="163">
        <f>一覧!W460</f>
        <v>0</v>
      </c>
      <c r="J458" s="163">
        <f>一覧!AY460</f>
        <v>0</v>
      </c>
      <c r="K458" s="163">
        <f>一覧!AZ460</f>
        <v>0</v>
      </c>
      <c r="L458" s="67" t="str">
        <f>一覧!BA460&amp;一覧!BB460</f>
        <v/>
      </c>
      <c r="M458" s="163">
        <f>一覧!BD460</f>
        <v>0</v>
      </c>
      <c r="N458" s="25">
        <f>一覧!BE460</f>
        <v>0</v>
      </c>
      <c r="O458" s="163">
        <f>一覧!BH460</f>
        <v>0</v>
      </c>
      <c r="P458" s="47" t="str">
        <f>IF(COUNTIF($I$4:I458,I458)&gt;1,"重複","")</f>
        <v>重複</v>
      </c>
      <c r="T458" s="51">
        <f>IF(OR(S458=1,S458=2),一覧!BE460,)</f>
        <v>0</v>
      </c>
    </row>
    <row r="459" spans="1:20" ht="22.5" customHeight="1" x14ac:dyDescent="0.15">
      <c r="A459" s="195">
        <f>一覧!H461</f>
        <v>0</v>
      </c>
      <c r="B459" s="8">
        <f>一覧!I461</f>
        <v>0</v>
      </c>
      <c r="C459" s="37">
        <f>一覧!J461</f>
        <v>0</v>
      </c>
      <c r="D459" s="16">
        <f>一覧!L461</f>
        <v>0</v>
      </c>
      <c r="E459" s="8">
        <f>一覧!R461</f>
        <v>0</v>
      </c>
      <c r="F459" s="7">
        <f>一覧!S461</f>
        <v>0</v>
      </c>
      <c r="G459" s="7">
        <f>一覧!O461</f>
        <v>0</v>
      </c>
      <c r="H459" s="204" t="str">
        <f>一覧!U461</f>
        <v/>
      </c>
      <c r="I459" s="163">
        <f>一覧!W461</f>
        <v>0</v>
      </c>
      <c r="J459" s="163">
        <f>一覧!AY461</f>
        <v>0</v>
      </c>
      <c r="K459" s="163">
        <f>一覧!AZ461</f>
        <v>0</v>
      </c>
      <c r="L459" s="67" t="str">
        <f>一覧!BA461&amp;一覧!BB461</f>
        <v/>
      </c>
      <c r="M459" s="163">
        <f>一覧!BD461</f>
        <v>0</v>
      </c>
      <c r="N459" s="25">
        <f>一覧!BE461</f>
        <v>0</v>
      </c>
      <c r="O459" s="163">
        <f>一覧!BH461</f>
        <v>0</v>
      </c>
      <c r="P459" s="47" t="str">
        <f>IF(COUNTIF($I$4:I459,I459)&gt;1,"重複","")</f>
        <v>重複</v>
      </c>
      <c r="T459" s="51">
        <f>IF(OR(S459=1,S459=2),一覧!BE461,)</f>
        <v>0</v>
      </c>
    </row>
    <row r="460" spans="1:20" ht="22.5" customHeight="1" x14ac:dyDescent="0.15">
      <c r="A460" s="195">
        <f>一覧!H462</f>
        <v>0</v>
      </c>
      <c r="B460" s="8">
        <f>一覧!I462</f>
        <v>0</v>
      </c>
      <c r="C460" s="37">
        <f>一覧!J462</f>
        <v>0</v>
      </c>
      <c r="D460" s="16">
        <f>一覧!L462</f>
        <v>0</v>
      </c>
      <c r="E460" s="8">
        <f>一覧!R462</f>
        <v>0</v>
      </c>
      <c r="F460" s="7">
        <f>一覧!S462</f>
        <v>0</v>
      </c>
      <c r="G460" s="7">
        <f>一覧!O462</f>
        <v>0</v>
      </c>
      <c r="H460" s="204" t="str">
        <f>一覧!U462</f>
        <v/>
      </c>
      <c r="I460" s="163">
        <f>一覧!W462</f>
        <v>0</v>
      </c>
      <c r="J460" s="163">
        <f>一覧!AY462</f>
        <v>0</v>
      </c>
      <c r="K460" s="163">
        <f>一覧!AZ462</f>
        <v>0</v>
      </c>
      <c r="L460" s="67" t="str">
        <f>一覧!BA462&amp;一覧!BB462</f>
        <v/>
      </c>
      <c r="M460" s="163">
        <f>一覧!BD462</f>
        <v>0</v>
      </c>
      <c r="N460" s="25">
        <f>一覧!BE462</f>
        <v>0</v>
      </c>
      <c r="O460" s="163">
        <f>一覧!BH462</f>
        <v>0</v>
      </c>
      <c r="P460" s="47" t="str">
        <f>IF(COUNTIF($I$4:I460,I460)&gt;1,"重複","")</f>
        <v>重複</v>
      </c>
      <c r="T460" s="51">
        <f>IF(OR(S460=1,S460=2),一覧!BE462,)</f>
        <v>0</v>
      </c>
    </row>
    <row r="461" spans="1:20" ht="22.5" customHeight="1" x14ac:dyDescent="0.15">
      <c r="A461" s="195">
        <f>一覧!H463</f>
        <v>0</v>
      </c>
      <c r="B461" s="8">
        <f>一覧!I463</f>
        <v>0</v>
      </c>
      <c r="C461" s="37">
        <f>一覧!J463</f>
        <v>0</v>
      </c>
      <c r="D461" s="16">
        <f>一覧!L463</f>
        <v>0</v>
      </c>
      <c r="E461" s="8">
        <f>一覧!R463</f>
        <v>0</v>
      </c>
      <c r="F461" s="7">
        <f>一覧!S463</f>
        <v>0</v>
      </c>
      <c r="G461" s="7">
        <f>一覧!O463</f>
        <v>0</v>
      </c>
      <c r="H461" s="204" t="str">
        <f>一覧!U463</f>
        <v/>
      </c>
      <c r="I461" s="163">
        <f>一覧!W463</f>
        <v>0</v>
      </c>
      <c r="J461" s="163">
        <f>一覧!AY463</f>
        <v>0</v>
      </c>
      <c r="K461" s="163">
        <f>一覧!AZ463</f>
        <v>0</v>
      </c>
      <c r="L461" s="67" t="str">
        <f>一覧!BA463&amp;一覧!BB463</f>
        <v/>
      </c>
      <c r="M461" s="163">
        <f>一覧!BD463</f>
        <v>0</v>
      </c>
      <c r="N461" s="25">
        <f>一覧!BE463</f>
        <v>0</v>
      </c>
      <c r="O461" s="163">
        <f>一覧!BH463</f>
        <v>0</v>
      </c>
      <c r="P461" s="47" t="str">
        <f>IF(COUNTIF($I$4:I461,I461)&gt;1,"重複","")</f>
        <v>重複</v>
      </c>
      <c r="T461" s="51">
        <f>IF(OR(S461=1,S461=2),一覧!BE463,)</f>
        <v>0</v>
      </c>
    </row>
    <row r="462" spans="1:20" ht="22.5" customHeight="1" x14ac:dyDescent="0.15">
      <c r="A462" s="195">
        <f>一覧!H464</f>
        <v>0</v>
      </c>
      <c r="B462" s="8">
        <f>一覧!I464</f>
        <v>0</v>
      </c>
      <c r="C462" s="37">
        <f>一覧!J464</f>
        <v>0</v>
      </c>
      <c r="D462" s="16">
        <f>一覧!L464</f>
        <v>0</v>
      </c>
      <c r="E462" s="8">
        <f>一覧!R464</f>
        <v>0</v>
      </c>
      <c r="F462" s="7">
        <f>一覧!S464</f>
        <v>0</v>
      </c>
      <c r="G462" s="7">
        <f>一覧!O464</f>
        <v>0</v>
      </c>
      <c r="H462" s="204" t="str">
        <f>一覧!U464</f>
        <v/>
      </c>
      <c r="I462" s="163">
        <f>一覧!W464</f>
        <v>0</v>
      </c>
      <c r="J462" s="163">
        <f>一覧!AY464</f>
        <v>0</v>
      </c>
      <c r="K462" s="163">
        <f>一覧!AZ464</f>
        <v>0</v>
      </c>
      <c r="L462" s="67" t="str">
        <f>一覧!BA464&amp;一覧!BB464</f>
        <v/>
      </c>
      <c r="M462" s="163">
        <f>一覧!BD464</f>
        <v>0</v>
      </c>
      <c r="N462" s="25">
        <f>一覧!BE464</f>
        <v>0</v>
      </c>
      <c r="O462" s="163">
        <f>一覧!BH464</f>
        <v>0</v>
      </c>
      <c r="P462" s="47" t="str">
        <f>IF(COUNTIF($I$4:I462,I462)&gt;1,"重複","")</f>
        <v>重複</v>
      </c>
      <c r="T462" s="51">
        <f>IF(OR(S462=1,S462=2),一覧!BE464,)</f>
        <v>0</v>
      </c>
    </row>
    <row r="463" spans="1:20" ht="22.5" customHeight="1" x14ac:dyDescent="0.15">
      <c r="A463" s="195">
        <f>一覧!H465</f>
        <v>0</v>
      </c>
      <c r="B463" s="8">
        <f>一覧!I465</f>
        <v>0</v>
      </c>
      <c r="C463" s="37">
        <f>一覧!J465</f>
        <v>0</v>
      </c>
      <c r="D463" s="16">
        <f>一覧!L465</f>
        <v>0</v>
      </c>
      <c r="E463" s="8">
        <f>一覧!R465</f>
        <v>0</v>
      </c>
      <c r="F463" s="7">
        <f>一覧!S465</f>
        <v>0</v>
      </c>
      <c r="G463" s="7">
        <f>一覧!O465</f>
        <v>0</v>
      </c>
      <c r="H463" s="204" t="str">
        <f>一覧!U465</f>
        <v/>
      </c>
      <c r="I463" s="163">
        <f>一覧!W465</f>
        <v>0</v>
      </c>
      <c r="J463" s="163">
        <f>一覧!AY465</f>
        <v>0</v>
      </c>
      <c r="K463" s="163">
        <f>一覧!AZ465</f>
        <v>0</v>
      </c>
      <c r="L463" s="67" t="str">
        <f>一覧!BA465&amp;一覧!BB465</f>
        <v/>
      </c>
      <c r="M463" s="163">
        <f>一覧!BD465</f>
        <v>0</v>
      </c>
      <c r="N463" s="25">
        <f>一覧!BE465</f>
        <v>0</v>
      </c>
      <c r="O463" s="163">
        <f>一覧!BH465</f>
        <v>0</v>
      </c>
      <c r="P463" s="47" t="str">
        <f>IF(COUNTIF($I$4:I463,I463)&gt;1,"重複","")</f>
        <v>重複</v>
      </c>
      <c r="T463" s="51">
        <f>IF(OR(S463=1,S463=2),一覧!BE465,)</f>
        <v>0</v>
      </c>
    </row>
    <row r="464" spans="1:20" ht="22.5" customHeight="1" x14ac:dyDescent="0.15">
      <c r="A464" s="195">
        <f>一覧!H466</f>
        <v>0</v>
      </c>
      <c r="B464" s="8">
        <f>一覧!I466</f>
        <v>0</v>
      </c>
      <c r="C464" s="37">
        <f>一覧!J466</f>
        <v>0</v>
      </c>
      <c r="D464" s="16">
        <f>一覧!L466</f>
        <v>0</v>
      </c>
      <c r="E464" s="8">
        <f>一覧!R466</f>
        <v>0</v>
      </c>
      <c r="F464" s="7">
        <f>一覧!S466</f>
        <v>0</v>
      </c>
      <c r="G464" s="7">
        <f>一覧!O466</f>
        <v>0</v>
      </c>
      <c r="H464" s="204" t="str">
        <f>一覧!U466</f>
        <v/>
      </c>
      <c r="I464" s="163">
        <f>一覧!W466</f>
        <v>0</v>
      </c>
      <c r="J464" s="163">
        <f>一覧!AY466</f>
        <v>0</v>
      </c>
      <c r="K464" s="163">
        <f>一覧!AZ466</f>
        <v>0</v>
      </c>
      <c r="L464" s="67" t="str">
        <f>一覧!BA466&amp;一覧!BB466</f>
        <v/>
      </c>
      <c r="M464" s="163">
        <f>一覧!BD466</f>
        <v>0</v>
      </c>
      <c r="N464" s="25">
        <f>一覧!BE466</f>
        <v>0</v>
      </c>
      <c r="O464" s="163">
        <f>一覧!BH466</f>
        <v>0</v>
      </c>
      <c r="P464" s="47" t="str">
        <f>IF(COUNTIF($I$4:I464,I464)&gt;1,"重複","")</f>
        <v>重複</v>
      </c>
      <c r="T464" s="51">
        <f>IF(OR(S464=1,S464=2),一覧!BE466,)</f>
        <v>0</v>
      </c>
    </row>
    <row r="465" spans="1:20" ht="22.5" customHeight="1" x14ac:dyDescent="0.15">
      <c r="A465" s="195">
        <f>一覧!H467</f>
        <v>0</v>
      </c>
      <c r="B465" s="8">
        <f>一覧!I467</f>
        <v>0</v>
      </c>
      <c r="C465" s="37">
        <f>一覧!J467</f>
        <v>0</v>
      </c>
      <c r="D465" s="16">
        <f>一覧!L467</f>
        <v>0</v>
      </c>
      <c r="E465" s="8">
        <f>一覧!R467</f>
        <v>0</v>
      </c>
      <c r="F465" s="7">
        <f>一覧!S467</f>
        <v>0</v>
      </c>
      <c r="G465" s="7">
        <f>一覧!O467</f>
        <v>0</v>
      </c>
      <c r="H465" s="204" t="str">
        <f>一覧!U467</f>
        <v/>
      </c>
      <c r="I465" s="163">
        <f>一覧!W467</f>
        <v>0</v>
      </c>
      <c r="J465" s="163">
        <f>一覧!AY467</f>
        <v>0</v>
      </c>
      <c r="K465" s="163">
        <f>一覧!AZ467</f>
        <v>0</v>
      </c>
      <c r="L465" s="67" t="str">
        <f>一覧!BA467&amp;一覧!BB467</f>
        <v/>
      </c>
      <c r="M465" s="163">
        <f>一覧!BD467</f>
        <v>0</v>
      </c>
      <c r="N465" s="25">
        <f>一覧!BE467</f>
        <v>0</v>
      </c>
      <c r="O465" s="163">
        <f>一覧!BH467</f>
        <v>0</v>
      </c>
      <c r="P465" s="47" t="str">
        <f>IF(COUNTIF($I$4:I465,I465)&gt;1,"重複","")</f>
        <v>重複</v>
      </c>
      <c r="T465" s="51">
        <f>IF(OR(S465=1,S465=2),一覧!BE467,)</f>
        <v>0</v>
      </c>
    </row>
    <row r="466" spans="1:20" ht="22.5" customHeight="1" x14ac:dyDescent="0.15">
      <c r="A466" s="195">
        <f>一覧!H468</f>
        <v>0</v>
      </c>
      <c r="B466" s="8">
        <f>一覧!I468</f>
        <v>0</v>
      </c>
      <c r="C466" s="37">
        <f>一覧!J468</f>
        <v>0</v>
      </c>
      <c r="D466" s="16">
        <f>一覧!L468</f>
        <v>0</v>
      </c>
      <c r="E466" s="8">
        <f>一覧!R468</f>
        <v>0</v>
      </c>
      <c r="F466" s="7">
        <f>一覧!S468</f>
        <v>0</v>
      </c>
      <c r="G466" s="7">
        <f>一覧!O468</f>
        <v>0</v>
      </c>
      <c r="H466" s="204" t="str">
        <f>一覧!U468</f>
        <v/>
      </c>
      <c r="I466" s="163">
        <f>一覧!W468</f>
        <v>0</v>
      </c>
      <c r="J466" s="163">
        <f>一覧!AY468</f>
        <v>0</v>
      </c>
      <c r="K466" s="163">
        <f>一覧!AZ468</f>
        <v>0</v>
      </c>
      <c r="L466" s="67" t="str">
        <f>一覧!BA468&amp;一覧!BB468</f>
        <v/>
      </c>
      <c r="M466" s="163">
        <f>一覧!BD468</f>
        <v>0</v>
      </c>
      <c r="N466" s="25">
        <f>一覧!BE468</f>
        <v>0</v>
      </c>
      <c r="O466" s="163">
        <f>一覧!BH468</f>
        <v>0</v>
      </c>
      <c r="P466" s="47" t="str">
        <f>IF(COUNTIF($I$4:I466,I466)&gt;1,"重複","")</f>
        <v>重複</v>
      </c>
      <c r="T466" s="51">
        <f>IF(OR(S466=1,S466=2),一覧!BE468,)</f>
        <v>0</v>
      </c>
    </row>
    <row r="467" spans="1:20" ht="22.5" customHeight="1" x14ac:dyDescent="0.15">
      <c r="A467" s="195">
        <f>一覧!H469</f>
        <v>0</v>
      </c>
      <c r="B467" s="8">
        <f>一覧!I469</f>
        <v>0</v>
      </c>
      <c r="C467" s="37">
        <f>一覧!J469</f>
        <v>0</v>
      </c>
      <c r="D467" s="16">
        <f>一覧!L469</f>
        <v>0</v>
      </c>
      <c r="E467" s="8">
        <f>一覧!R469</f>
        <v>0</v>
      </c>
      <c r="F467" s="7">
        <f>一覧!S469</f>
        <v>0</v>
      </c>
      <c r="G467" s="7">
        <f>一覧!O469</f>
        <v>0</v>
      </c>
      <c r="H467" s="204" t="str">
        <f>一覧!U469</f>
        <v/>
      </c>
      <c r="I467" s="163">
        <f>一覧!W469</f>
        <v>0</v>
      </c>
      <c r="J467" s="163">
        <f>一覧!AY469</f>
        <v>0</v>
      </c>
      <c r="K467" s="163">
        <f>一覧!AZ469</f>
        <v>0</v>
      </c>
      <c r="L467" s="67" t="str">
        <f>一覧!BA469&amp;一覧!BB469</f>
        <v/>
      </c>
      <c r="M467" s="163">
        <f>一覧!BD469</f>
        <v>0</v>
      </c>
      <c r="N467" s="25">
        <f>一覧!BE469</f>
        <v>0</v>
      </c>
      <c r="O467" s="163">
        <f>一覧!BH469</f>
        <v>0</v>
      </c>
      <c r="P467" s="47" t="str">
        <f>IF(COUNTIF($I$4:I467,I467)&gt;1,"重複","")</f>
        <v>重複</v>
      </c>
      <c r="T467" s="51">
        <f>IF(OR(S467=1,S467=2),一覧!BE469,)</f>
        <v>0</v>
      </c>
    </row>
    <row r="468" spans="1:20" ht="22.5" customHeight="1" x14ac:dyDescent="0.15">
      <c r="A468" s="195">
        <f>一覧!H470</f>
        <v>0</v>
      </c>
      <c r="B468" s="8">
        <f>一覧!I470</f>
        <v>0</v>
      </c>
      <c r="C468" s="37">
        <f>一覧!J470</f>
        <v>0</v>
      </c>
      <c r="D468" s="16">
        <f>一覧!L470</f>
        <v>0</v>
      </c>
      <c r="E468" s="8">
        <f>一覧!R470</f>
        <v>0</v>
      </c>
      <c r="F468" s="7">
        <f>一覧!S470</f>
        <v>0</v>
      </c>
      <c r="G468" s="7">
        <f>一覧!O470</f>
        <v>0</v>
      </c>
      <c r="H468" s="204" t="str">
        <f>一覧!U470</f>
        <v/>
      </c>
      <c r="I468" s="163">
        <f>一覧!W470</f>
        <v>0</v>
      </c>
      <c r="J468" s="163">
        <f>一覧!AY470</f>
        <v>0</v>
      </c>
      <c r="K468" s="163">
        <f>一覧!AZ470</f>
        <v>0</v>
      </c>
      <c r="L468" s="67" t="str">
        <f>一覧!BA470&amp;一覧!BB470</f>
        <v/>
      </c>
      <c r="M468" s="163">
        <f>一覧!BD470</f>
        <v>0</v>
      </c>
      <c r="N468" s="25">
        <f>一覧!BE470</f>
        <v>0</v>
      </c>
      <c r="O468" s="163">
        <f>一覧!BH470</f>
        <v>0</v>
      </c>
      <c r="P468" s="47" t="str">
        <f>IF(COUNTIF($I$4:I468,I468)&gt;1,"重複","")</f>
        <v>重複</v>
      </c>
      <c r="T468" s="51">
        <f>IF(OR(S468=1,S468=2),一覧!BE470,)</f>
        <v>0</v>
      </c>
    </row>
    <row r="469" spans="1:20" ht="22.5" customHeight="1" x14ac:dyDescent="0.15">
      <c r="A469" s="195">
        <f>一覧!H471</f>
        <v>0</v>
      </c>
      <c r="B469" s="8">
        <f>一覧!I471</f>
        <v>0</v>
      </c>
      <c r="C469" s="37">
        <f>一覧!J471</f>
        <v>0</v>
      </c>
      <c r="D469" s="16">
        <f>一覧!L471</f>
        <v>0</v>
      </c>
      <c r="E469" s="8">
        <f>一覧!R471</f>
        <v>0</v>
      </c>
      <c r="F469" s="7">
        <f>一覧!S471</f>
        <v>0</v>
      </c>
      <c r="G469" s="7">
        <f>一覧!O471</f>
        <v>0</v>
      </c>
      <c r="H469" s="204" t="str">
        <f>一覧!U471</f>
        <v/>
      </c>
      <c r="I469" s="163">
        <f>一覧!W471</f>
        <v>0</v>
      </c>
      <c r="J469" s="163">
        <f>一覧!AY471</f>
        <v>0</v>
      </c>
      <c r="K469" s="163">
        <f>一覧!AZ471</f>
        <v>0</v>
      </c>
      <c r="L469" s="67" t="str">
        <f>一覧!BA471&amp;一覧!BB471</f>
        <v/>
      </c>
      <c r="M469" s="163">
        <f>一覧!BD471</f>
        <v>0</v>
      </c>
      <c r="N469" s="25">
        <f>一覧!BE471</f>
        <v>0</v>
      </c>
      <c r="O469" s="163">
        <f>一覧!BH471</f>
        <v>0</v>
      </c>
      <c r="P469" s="47" t="str">
        <f>IF(COUNTIF($I$4:I469,I469)&gt;1,"重複","")</f>
        <v>重複</v>
      </c>
      <c r="T469" s="51">
        <f>IF(OR(S469=1,S469=2),一覧!BE471,)</f>
        <v>0</v>
      </c>
    </row>
    <row r="470" spans="1:20" ht="22.5" customHeight="1" x14ac:dyDescent="0.15">
      <c r="A470" s="195">
        <f>一覧!H472</f>
        <v>0</v>
      </c>
      <c r="B470" s="8">
        <f>一覧!I472</f>
        <v>0</v>
      </c>
      <c r="C470" s="37">
        <f>一覧!J472</f>
        <v>0</v>
      </c>
      <c r="D470" s="16">
        <f>一覧!L472</f>
        <v>0</v>
      </c>
      <c r="E470" s="8">
        <f>一覧!R472</f>
        <v>0</v>
      </c>
      <c r="F470" s="7">
        <f>一覧!S472</f>
        <v>0</v>
      </c>
      <c r="G470" s="7">
        <f>一覧!O472</f>
        <v>0</v>
      </c>
      <c r="H470" s="204" t="str">
        <f>一覧!U472</f>
        <v/>
      </c>
      <c r="I470" s="163">
        <f>一覧!W472</f>
        <v>0</v>
      </c>
      <c r="J470" s="163">
        <f>一覧!AY472</f>
        <v>0</v>
      </c>
      <c r="K470" s="163">
        <f>一覧!AZ472</f>
        <v>0</v>
      </c>
      <c r="L470" s="67" t="str">
        <f>一覧!BA472&amp;一覧!BB472</f>
        <v/>
      </c>
      <c r="M470" s="163">
        <f>一覧!BD472</f>
        <v>0</v>
      </c>
      <c r="N470" s="25">
        <f>一覧!BE472</f>
        <v>0</v>
      </c>
      <c r="O470" s="163">
        <f>一覧!BH472</f>
        <v>0</v>
      </c>
      <c r="P470" s="47" t="str">
        <f>IF(COUNTIF($I$4:I470,I470)&gt;1,"重複","")</f>
        <v>重複</v>
      </c>
      <c r="T470" s="51">
        <f>IF(OR(S470=1,S470=2),一覧!BE472,)</f>
        <v>0</v>
      </c>
    </row>
    <row r="471" spans="1:20" ht="22.5" customHeight="1" x14ac:dyDescent="0.15">
      <c r="A471" s="195">
        <f>一覧!H473</f>
        <v>0</v>
      </c>
      <c r="B471" s="8">
        <f>一覧!I473</f>
        <v>0</v>
      </c>
      <c r="C471" s="37">
        <f>一覧!J473</f>
        <v>0</v>
      </c>
      <c r="D471" s="16">
        <f>一覧!L473</f>
        <v>0</v>
      </c>
      <c r="E471" s="8">
        <f>一覧!R473</f>
        <v>0</v>
      </c>
      <c r="F471" s="7">
        <f>一覧!S473</f>
        <v>0</v>
      </c>
      <c r="G471" s="7">
        <f>一覧!O473</f>
        <v>0</v>
      </c>
      <c r="H471" s="204" t="str">
        <f>一覧!U473</f>
        <v/>
      </c>
      <c r="I471" s="163">
        <f>一覧!W473</f>
        <v>0</v>
      </c>
      <c r="J471" s="163">
        <f>一覧!AY473</f>
        <v>0</v>
      </c>
      <c r="K471" s="163">
        <f>一覧!AZ473</f>
        <v>0</v>
      </c>
      <c r="L471" s="67" t="str">
        <f>一覧!BA473&amp;一覧!BB473</f>
        <v/>
      </c>
      <c r="M471" s="163">
        <f>一覧!BD473</f>
        <v>0</v>
      </c>
      <c r="N471" s="25">
        <f>一覧!BE473</f>
        <v>0</v>
      </c>
      <c r="O471" s="163">
        <f>一覧!BH473</f>
        <v>0</v>
      </c>
      <c r="P471" s="47" t="str">
        <f>IF(COUNTIF($I$4:I471,I471)&gt;1,"重複","")</f>
        <v>重複</v>
      </c>
      <c r="T471" s="51">
        <f>IF(OR(S471=1,S471=2),一覧!BE473,)</f>
        <v>0</v>
      </c>
    </row>
    <row r="472" spans="1:20" ht="22.5" customHeight="1" x14ac:dyDescent="0.15">
      <c r="A472" s="195">
        <f>一覧!H474</f>
        <v>0</v>
      </c>
      <c r="B472" s="8">
        <f>一覧!I474</f>
        <v>0</v>
      </c>
      <c r="C472" s="37">
        <f>一覧!J474</f>
        <v>0</v>
      </c>
      <c r="D472" s="16">
        <f>一覧!L474</f>
        <v>0</v>
      </c>
      <c r="E472" s="8">
        <f>一覧!R474</f>
        <v>0</v>
      </c>
      <c r="F472" s="7">
        <f>一覧!S474</f>
        <v>0</v>
      </c>
      <c r="G472" s="7">
        <f>一覧!O474</f>
        <v>0</v>
      </c>
      <c r="H472" s="204" t="str">
        <f>一覧!U474</f>
        <v/>
      </c>
      <c r="I472" s="163">
        <f>一覧!W474</f>
        <v>0</v>
      </c>
      <c r="J472" s="163">
        <f>一覧!AY474</f>
        <v>0</v>
      </c>
      <c r="K472" s="163">
        <f>一覧!AZ474</f>
        <v>0</v>
      </c>
      <c r="L472" s="67" t="str">
        <f>一覧!BA474&amp;一覧!BB474</f>
        <v/>
      </c>
      <c r="M472" s="163">
        <f>一覧!BD474</f>
        <v>0</v>
      </c>
      <c r="N472" s="25">
        <f>一覧!BE474</f>
        <v>0</v>
      </c>
      <c r="O472" s="163">
        <f>一覧!BH474</f>
        <v>0</v>
      </c>
      <c r="P472" s="47" t="str">
        <f>IF(COUNTIF($I$4:I472,I472)&gt;1,"重複","")</f>
        <v>重複</v>
      </c>
      <c r="T472" s="51">
        <f>IF(OR(S472=1,S472=2),一覧!BE474,)</f>
        <v>0</v>
      </c>
    </row>
    <row r="473" spans="1:20" ht="22.5" customHeight="1" x14ac:dyDescent="0.15">
      <c r="A473" s="195">
        <f>一覧!H475</f>
        <v>0</v>
      </c>
      <c r="B473" s="8">
        <f>一覧!I475</f>
        <v>0</v>
      </c>
      <c r="C473" s="37">
        <f>一覧!J475</f>
        <v>0</v>
      </c>
      <c r="D473" s="16">
        <f>一覧!L475</f>
        <v>0</v>
      </c>
      <c r="E473" s="8">
        <f>一覧!R475</f>
        <v>0</v>
      </c>
      <c r="F473" s="7">
        <f>一覧!S475</f>
        <v>0</v>
      </c>
      <c r="G473" s="7">
        <f>一覧!O475</f>
        <v>0</v>
      </c>
      <c r="H473" s="204" t="str">
        <f>一覧!U475</f>
        <v/>
      </c>
      <c r="I473" s="163">
        <f>一覧!W475</f>
        <v>0</v>
      </c>
      <c r="J473" s="163">
        <f>一覧!AY475</f>
        <v>0</v>
      </c>
      <c r="K473" s="163">
        <f>一覧!AZ475</f>
        <v>0</v>
      </c>
      <c r="L473" s="67" t="str">
        <f>一覧!BA475&amp;一覧!BB475</f>
        <v/>
      </c>
      <c r="M473" s="163">
        <f>一覧!BD475</f>
        <v>0</v>
      </c>
      <c r="N473" s="25">
        <f>一覧!BE475</f>
        <v>0</v>
      </c>
      <c r="O473" s="163">
        <f>一覧!BH475</f>
        <v>0</v>
      </c>
      <c r="P473" s="47" t="str">
        <f>IF(COUNTIF($I$4:I473,I473)&gt;1,"重複","")</f>
        <v>重複</v>
      </c>
      <c r="T473" s="51">
        <f>IF(OR(S473=1,S473=2),一覧!BE475,)</f>
        <v>0</v>
      </c>
    </row>
    <row r="474" spans="1:20" ht="22.5" customHeight="1" x14ac:dyDescent="0.15">
      <c r="A474" s="195">
        <f>一覧!H476</f>
        <v>0</v>
      </c>
      <c r="B474" s="8">
        <f>一覧!I476</f>
        <v>0</v>
      </c>
      <c r="C474" s="37">
        <f>一覧!J476</f>
        <v>0</v>
      </c>
      <c r="D474" s="16">
        <f>一覧!L476</f>
        <v>0</v>
      </c>
      <c r="E474" s="8">
        <f>一覧!R476</f>
        <v>0</v>
      </c>
      <c r="F474" s="7">
        <f>一覧!S476</f>
        <v>0</v>
      </c>
      <c r="G474" s="7">
        <f>一覧!O476</f>
        <v>0</v>
      </c>
      <c r="H474" s="204" t="str">
        <f>一覧!U476</f>
        <v/>
      </c>
      <c r="I474" s="163">
        <f>一覧!W476</f>
        <v>0</v>
      </c>
      <c r="J474" s="163">
        <f>一覧!AY476</f>
        <v>0</v>
      </c>
      <c r="K474" s="163">
        <f>一覧!AZ476</f>
        <v>0</v>
      </c>
      <c r="L474" s="67" t="str">
        <f>一覧!BA476&amp;一覧!BB476</f>
        <v/>
      </c>
      <c r="M474" s="163">
        <f>一覧!BD476</f>
        <v>0</v>
      </c>
      <c r="N474" s="25">
        <f>一覧!BE476</f>
        <v>0</v>
      </c>
      <c r="O474" s="163">
        <f>一覧!BH476</f>
        <v>0</v>
      </c>
      <c r="P474" s="47" t="str">
        <f>IF(COUNTIF($I$4:I474,I474)&gt;1,"重複","")</f>
        <v>重複</v>
      </c>
      <c r="T474" s="51">
        <f>IF(OR(S474=1,S474=2),一覧!BE476,)</f>
        <v>0</v>
      </c>
    </row>
    <row r="475" spans="1:20" ht="22.5" customHeight="1" x14ac:dyDescent="0.15">
      <c r="A475" s="195">
        <f>一覧!H477</f>
        <v>0</v>
      </c>
      <c r="B475" s="8">
        <f>一覧!I477</f>
        <v>0</v>
      </c>
      <c r="C475" s="37">
        <f>一覧!J477</f>
        <v>0</v>
      </c>
      <c r="D475" s="16">
        <f>一覧!L477</f>
        <v>0</v>
      </c>
      <c r="E475" s="8">
        <f>一覧!R477</f>
        <v>0</v>
      </c>
      <c r="F475" s="7">
        <f>一覧!S477</f>
        <v>0</v>
      </c>
      <c r="G475" s="7">
        <f>一覧!O477</f>
        <v>0</v>
      </c>
      <c r="H475" s="204" t="str">
        <f>一覧!U477</f>
        <v/>
      </c>
      <c r="I475" s="163">
        <f>一覧!W477</f>
        <v>0</v>
      </c>
      <c r="J475" s="163">
        <f>一覧!AY477</f>
        <v>0</v>
      </c>
      <c r="K475" s="163">
        <f>一覧!AZ477</f>
        <v>0</v>
      </c>
      <c r="L475" s="67" t="str">
        <f>一覧!BA477&amp;一覧!BB477</f>
        <v/>
      </c>
      <c r="M475" s="163">
        <f>一覧!BD477</f>
        <v>0</v>
      </c>
      <c r="N475" s="25">
        <f>一覧!BE477</f>
        <v>0</v>
      </c>
      <c r="O475" s="163">
        <f>一覧!BH477</f>
        <v>0</v>
      </c>
      <c r="P475" s="47" t="str">
        <f>IF(COUNTIF($I$4:I475,I475)&gt;1,"重複","")</f>
        <v>重複</v>
      </c>
      <c r="T475" s="51">
        <f>IF(OR(S475=1,S475=2),一覧!BE477,)</f>
        <v>0</v>
      </c>
    </row>
    <row r="476" spans="1:20" ht="22.5" customHeight="1" x14ac:dyDescent="0.15">
      <c r="A476" s="195">
        <f>一覧!H478</f>
        <v>0</v>
      </c>
      <c r="B476" s="8">
        <f>一覧!I478</f>
        <v>0</v>
      </c>
      <c r="C476" s="37">
        <f>一覧!J478</f>
        <v>0</v>
      </c>
      <c r="D476" s="16">
        <f>一覧!L478</f>
        <v>0</v>
      </c>
      <c r="E476" s="8">
        <f>一覧!R478</f>
        <v>0</v>
      </c>
      <c r="F476" s="7">
        <f>一覧!S478</f>
        <v>0</v>
      </c>
      <c r="G476" s="7">
        <f>一覧!O478</f>
        <v>0</v>
      </c>
      <c r="H476" s="204" t="str">
        <f>一覧!U478</f>
        <v/>
      </c>
      <c r="I476" s="163">
        <f>一覧!W478</f>
        <v>0</v>
      </c>
      <c r="J476" s="163">
        <f>一覧!AY478</f>
        <v>0</v>
      </c>
      <c r="K476" s="163">
        <f>一覧!AZ478</f>
        <v>0</v>
      </c>
      <c r="L476" s="67" t="str">
        <f>一覧!BA478&amp;一覧!BB478</f>
        <v/>
      </c>
      <c r="M476" s="163">
        <f>一覧!BD478</f>
        <v>0</v>
      </c>
      <c r="N476" s="25">
        <f>一覧!BE478</f>
        <v>0</v>
      </c>
      <c r="O476" s="163">
        <f>一覧!BH478</f>
        <v>0</v>
      </c>
      <c r="P476" s="47" t="str">
        <f>IF(COUNTIF($I$4:I476,I476)&gt;1,"重複","")</f>
        <v>重複</v>
      </c>
      <c r="T476" s="51">
        <f>IF(OR(S476=1,S476=2),一覧!BE478,)</f>
        <v>0</v>
      </c>
    </row>
    <row r="477" spans="1:20" ht="22.5" customHeight="1" x14ac:dyDescent="0.15">
      <c r="A477" s="195">
        <f>一覧!H479</f>
        <v>0</v>
      </c>
      <c r="B477" s="8">
        <f>一覧!I479</f>
        <v>0</v>
      </c>
      <c r="C477" s="37">
        <f>一覧!J479</f>
        <v>0</v>
      </c>
      <c r="D477" s="16">
        <f>一覧!L479</f>
        <v>0</v>
      </c>
      <c r="E477" s="8">
        <f>一覧!R479</f>
        <v>0</v>
      </c>
      <c r="F477" s="7">
        <f>一覧!S479</f>
        <v>0</v>
      </c>
      <c r="G477" s="7">
        <f>一覧!O479</f>
        <v>0</v>
      </c>
      <c r="H477" s="204" t="str">
        <f>一覧!U479</f>
        <v/>
      </c>
      <c r="I477" s="163">
        <f>一覧!W479</f>
        <v>0</v>
      </c>
      <c r="J477" s="163">
        <f>一覧!AY479</f>
        <v>0</v>
      </c>
      <c r="K477" s="163">
        <f>一覧!AZ479</f>
        <v>0</v>
      </c>
      <c r="L477" s="67" t="str">
        <f>一覧!BA479&amp;一覧!BB479</f>
        <v/>
      </c>
      <c r="M477" s="163">
        <f>一覧!BD479</f>
        <v>0</v>
      </c>
      <c r="N477" s="25">
        <f>一覧!BE479</f>
        <v>0</v>
      </c>
      <c r="O477" s="163">
        <f>一覧!BH479</f>
        <v>0</v>
      </c>
      <c r="P477" s="47" t="str">
        <f>IF(COUNTIF($I$4:I477,I477)&gt;1,"重複","")</f>
        <v>重複</v>
      </c>
      <c r="T477" s="51">
        <f>IF(OR(S477=1,S477=2),一覧!BE479,)</f>
        <v>0</v>
      </c>
    </row>
    <row r="478" spans="1:20" ht="22.5" customHeight="1" x14ac:dyDescent="0.15">
      <c r="A478" s="195">
        <f>一覧!H480</f>
        <v>0</v>
      </c>
      <c r="B478" s="8">
        <f>一覧!I480</f>
        <v>0</v>
      </c>
      <c r="C478" s="37">
        <f>一覧!J480</f>
        <v>0</v>
      </c>
      <c r="D478" s="16">
        <f>一覧!L480</f>
        <v>0</v>
      </c>
      <c r="E478" s="8">
        <f>一覧!R480</f>
        <v>0</v>
      </c>
      <c r="F478" s="7">
        <f>一覧!S480</f>
        <v>0</v>
      </c>
      <c r="G478" s="7">
        <f>一覧!O480</f>
        <v>0</v>
      </c>
      <c r="H478" s="204" t="str">
        <f>一覧!U480</f>
        <v/>
      </c>
      <c r="I478" s="163">
        <f>一覧!W480</f>
        <v>0</v>
      </c>
      <c r="J478" s="163">
        <f>一覧!AY480</f>
        <v>0</v>
      </c>
      <c r="K478" s="163">
        <f>一覧!AZ480</f>
        <v>0</v>
      </c>
      <c r="L478" s="67" t="str">
        <f>一覧!BA480&amp;一覧!BB480</f>
        <v/>
      </c>
      <c r="M478" s="163">
        <f>一覧!BD480</f>
        <v>0</v>
      </c>
      <c r="N478" s="25">
        <f>一覧!BE480</f>
        <v>0</v>
      </c>
      <c r="O478" s="163">
        <f>一覧!BH480</f>
        <v>0</v>
      </c>
      <c r="P478" s="47" t="str">
        <f>IF(COUNTIF($I$4:I478,I478)&gt;1,"重複","")</f>
        <v>重複</v>
      </c>
      <c r="T478" s="51">
        <f>IF(OR(S478=1,S478=2),一覧!BE480,)</f>
        <v>0</v>
      </c>
    </row>
    <row r="479" spans="1:20" ht="22.5" customHeight="1" x14ac:dyDescent="0.15">
      <c r="A479" s="195">
        <f>一覧!H481</f>
        <v>0</v>
      </c>
      <c r="B479" s="8">
        <f>一覧!I481</f>
        <v>0</v>
      </c>
      <c r="C479" s="37">
        <f>一覧!J481</f>
        <v>0</v>
      </c>
      <c r="D479" s="16">
        <f>一覧!L481</f>
        <v>0</v>
      </c>
      <c r="E479" s="8">
        <f>一覧!R481</f>
        <v>0</v>
      </c>
      <c r="F479" s="7">
        <f>一覧!S481</f>
        <v>0</v>
      </c>
      <c r="G479" s="7">
        <f>一覧!O481</f>
        <v>0</v>
      </c>
      <c r="H479" s="204" t="str">
        <f>一覧!U481</f>
        <v/>
      </c>
      <c r="I479" s="163">
        <f>一覧!W481</f>
        <v>0</v>
      </c>
      <c r="J479" s="163">
        <f>一覧!AY481</f>
        <v>0</v>
      </c>
      <c r="K479" s="163">
        <f>一覧!AZ481</f>
        <v>0</v>
      </c>
      <c r="L479" s="67" t="str">
        <f>一覧!BA481&amp;一覧!BB481</f>
        <v/>
      </c>
      <c r="M479" s="163">
        <f>一覧!BD481</f>
        <v>0</v>
      </c>
      <c r="N479" s="25">
        <f>一覧!BE481</f>
        <v>0</v>
      </c>
      <c r="O479" s="163">
        <f>一覧!BH481</f>
        <v>0</v>
      </c>
      <c r="P479" s="47" t="str">
        <f>IF(COUNTIF($I$4:I479,I479)&gt;1,"重複","")</f>
        <v>重複</v>
      </c>
      <c r="T479" s="51">
        <f>IF(OR(S479=1,S479=2),一覧!BE481,)</f>
        <v>0</v>
      </c>
    </row>
    <row r="480" spans="1:20" ht="22.5" customHeight="1" x14ac:dyDescent="0.15">
      <c r="A480" s="195">
        <f>一覧!H482</f>
        <v>0</v>
      </c>
      <c r="B480" s="8">
        <f>一覧!I482</f>
        <v>0</v>
      </c>
      <c r="C480" s="37">
        <f>一覧!J482</f>
        <v>0</v>
      </c>
      <c r="D480" s="16">
        <f>一覧!L482</f>
        <v>0</v>
      </c>
      <c r="E480" s="8">
        <f>一覧!R482</f>
        <v>0</v>
      </c>
      <c r="F480" s="7">
        <f>一覧!S482</f>
        <v>0</v>
      </c>
      <c r="G480" s="7">
        <f>一覧!O482</f>
        <v>0</v>
      </c>
      <c r="H480" s="204" t="str">
        <f>一覧!U482</f>
        <v/>
      </c>
      <c r="I480" s="163">
        <f>一覧!W482</f>
        <v>0</v>
      </c>
      <c r="J480" s="163">
        <f>一覧!AY482</f>
        <v>0</v>
      </c>
      <c r="K480" s="163">
        <f>一覧!AZ482</f>
        <v>0</v>
      </c>
      <c r="L480" s="67" t="str">
        <f>一覧!BA482&amp;一覧!BB482</f>
        <v/>
      </c>
      <c r="M480" s="163">
        <f>一覧!BD482</f>
        <v>0</v>
      </c>
      <c r="N480" s="25">
        <f>一覧!BE482</f>
        <v>0</v>
      </c>
      <c r="O480" s="163">
        <f>一覧!BH482</f>
        <v>0</v>
      </c>
      <c r="P480" s="47" t="str">
        <f>IF(COUNTIF($I$4:I480,I480)&gt;1,"重複","")</f>
        <v>重複</v>
      </c>
      <c r="T480" s="51">
        <f>IF(OR(S480=1,S480=2),一覧!BE482,)</f>
        <v>0</v>
      </c>
    </row>
    <row r="481" spans="1:20" ht="22.5" customHeight="1" x14ac:dyDescent="0.15">
      <c r="A481" s="195">
        <f>一覧!H483</f>
        <v>0</v>
      </c>
      <c r="B481" s="8">
        <f>一覧!I483</f>
        <v>0</v>
      </c>
      <c r="C481" s="37">
        <f>一覧!J483</f>
        <v>0</v>
      </c>
      <c r="D481" s="16">
        <f>一覧!L483</f>
        <v>0</v>
      </c>
      <c r="E481" s="8">
        <f>一覧!R483</f>
        <v>0</v>
      </c>
      <c r="F481" s="7">
        <f>一覧!S483</f>
        <v>0</v>
      </c>
      <c r="G481" s="7">
        <f>一覧!O483</f>
        <v>0</v>
      </c>
      <c r="H481" s="204" t="str">
        <f>一覧!U483</f>
        <v/>
      </c>
      <c r="I481" s="163">
        <f>一覧!W483</f>
        <v>0</v>
      </c>
      <c r="J481" s="163">
        <f>一覧!AY483</f>
        <v>0</v>
      </c>
      <c r="K481" s="163">
        <f>一覧!AZ483</f>
        <v>0</v>
      </c>
      <c r="L481" s="67" t="str">
        <f>一覧!BA483&amp;一覧!BB483</f>
        <v/>
      </c>
      <c r="M481" s="163">
        <f>一覧!BD483</f>
        <v>0</v>
      </c>
      <c r="N481" s="25">
        <f>一覧!BE483</f>
        <v>0</v>
      </c>
      <c r="O481" s="163">
        <f>一覧!BH483</f>
        <v>0</v>
      </c>
      <c r="P481" s="47" t="str">
        <f>IF(COUNTIF($I$4:I481,I481)&gt;1,"重複","")</f>
        <v>重複</v>
      </c>
      <c r="T481" s="51">
        <f>IF(OR(S481=1,S481=2),一覧!BE483,)</f>
        <v>0</v>
      </c>
    </row>
    <row r="482" spans="1:20" s="52" customFormat="1" ht="22.5" customHeight="1" x14ac:dyDescent="0.15">
      <c r="A482" s="195">
        <f>一覧!H484</f>
        <v>0</v>
      </c>
      <c r="B482" s="53">
        <f>一覧!I484</f>
        <v>0</v>
      </c>
      <c r="C482" s="37">
        <f>一覧!J484</f>
        <v>0</v>
      </c>
      <c r="D482" s="73">
        <f>一覧!L484</f>
        <v>0</v>
      </c>
      <c r="E482" s="53">
        <f>一覧!R484</f>
        <v>0</v>
      </c>
      <c r="F482" s="74">
        <f>一覧!S484</f>
        <v>0</v>
      </c>
      <c r="G482" s="7">
        <f>一覧!O484</f>
        <v>0</v>
      </c>
      <c r="H482" s="204" t="str">
        <f>一覧!U484</f>
        <v/>
      </c>
      <c r="I482" s="163">
        <f>一覧!W484</f>
        <v>0</v>
      </c>
      <c r="J482" s="163">
        <f>一覧!AY484</f>
        <v>0</v>
      </c>
      <c r="K482" s="163">
        <f>一覧!AZ484</f>
        <v>0</v>
      </c>
      <c r="L482" s="67" t="str">
        <f>一覧!BA484&amp;一覧!BB484</f>
        <v/>
      </c>
      <c r="M482" s="163">
        <f>一覧!BD484</f>
        <v>0</v>
      </c>
      <c r="N482" s="25">
        <f>一覧!BE484</f>
        <v>0</v>
      </c>
      <c r="O482" s="163">
        <f>一覧!BH484</f>
        <v>0</v>
      </c>
      <c r="P482" s="75" t="str">
        <f>IF(COUNTIF($I$4:I482,I482)&gt;1,"重複","")</f>
        <v>重複</v>
      </c>
      <c r="S482" s="76"/>
      <c r="T482" s="77">
        <f>IF(OR(S482=1,S482=2),一覧!BE484,)</f>
        <v>0</v>
      </c>
    </row>
    <row r="483" spans="1:20" ht="22.5" customHeight="1" x14ac:dyDescent="0.15">
      <c r="A483" s="195">
        <f>一覧!H485</f>
        <v>0</v>
      </c>
      <c r="B483" s="8">
        <f>一覧!I485</f>
        <v>0</v>
      </c>
      <c r="C483" s="37">
        <f>一覧!J485</f>
        <v>0</v>
      </c>
      <c r="D483" s="16">
        <f>一覧!L485</f>
        <v>0</v>
      </c>
      <c r="E483" s="8">
        <f>一覧!R485</f>
        <v>0</v>
      </c>
      <c r="F483" s="7">
        <f>一覧!S485</f>
        <v>0</v>
      </c>
      <c r="G483" s="7">
        <f>一覧!O485</f>
        <v>0</v>
      </c>
      <c r="H483" s="204" t="str">
        <f>一覧!U485</f>
        <v/>
      </c>
      <c r="I483" s="163">
        <f>一覧!W485</f>
        <v>0</v>
      </c>
      <c r="J483" s="163">
        <f>一覧!AY485</f>
        <v>0</v>
      </c>
      <c r="K483" s="163">
        <f>一覧!AZ485</f>
        <v>0</v>
      </c>
      <c r="L483" s="67" t="str">
        <f>一覧!BA485&amp;一覧!BB485</f>
        <v/>
      </c>
      <c r="M483" s="163">
        <f>一覧!BD485</f>
        <v>0</v>
      </c>
      <c r="N483" s="25">
        <f>一覧!BE485</f>
        <v>0</v>
      </c>
      <c r="O483" s="163">
        <f>一覧!BH485</f>
        <v>0</v>
      </c>
      <c r="P483" s="47" t="str">
        <f>IF(COUNTIF($I$4:I483,I483)&gt;1,"重複","")</f>
        <v>重複</v>
      </c>
      <c r="T483" s="51">
        <f>IF(OR(S483=1,S483=2),一覧!BE485,)</f>
        <v>0</v>
      </c>
    </row>
    <row r="484" spans="1:20" ht="22.5" customHeight="1" x14ac:dyDescent="0.15">
      <c r="A484" s="195">
        <f>一覧!H486</f>
        <v>0</v>
      </c>
      <c r="B484" s="8">
        <f>一覧!I486</f>
        <v>0</v>
      </c>
      <c r="C484" s="37">
        <f>一覧!J486</f>
        <v>0</v>
      </c>
      <c r="D484" s="16">
        <f>一覧!L486</f>
        <v>0</v>
      </c>
      <c r="E484" s="8">
        <f>一覧!R486</f>
        <v>0</v>
      </c>
      <c r="F484" s="7">
        <f>一覧!S486</f>
        <v>0</v>
      </c>
      <c r="G484" s="7">
        <f>一覧!O486</f>
        <v>0</v>
      </c>
      <c r="H484" s="204" t="str">
        <f>一覧!U486</f>
        <v/>
      </c>
      <c r="I484" s="163">
        <f>一覧!W486</f>
        <v>0</v>
      </c>
      <c r="J484" s="163">
        <f>一覧!AY486</f>
        <v>0</v>
      </c>
      <c r="K484" s="163">
        <f>一覧!AZ486</f>
        <v>0</v>
      </c>
      <c r="L484" s="67" t="str">
        <f>一覧!BA486&amp;一覧!BB486</f>
        <v/>
      </c>
      <c r="M484" s="163">
        <f>一覧!BD486</f>
        <v>0</v>
      </c>
      <c r="N484" s="25">
        <f>一覧!BE486</f>
        <v>0</v>
      </c>
      <c r="O484" s="163">
        <f>一覧!BH486</f>
        <v>0</v>
      </c>
      <c r="P484" s="47" t="str">
        <f>IF(COUNTIF($I$4:I484,I484)&gt;1,"重複","")</f>
        <v>重複</v>
      </c>
      <c r="T484" s="51">
        <f>IF(OR(S484=1,S484=2),一覧!BE486,)</f>
        <v>0</v>
      </c>
    </row>
    <row r="485" spans="1:20" ht="22.5" customHeight="1" x14ac:dyDescent="0.15">
      <c r="A485" s="195">
        <f>一覧!H487</f>
        <v>0</v>
      </c>
      <c r="B485" s="8">
        <f>一覧!I487</f>
        <v>0</v>
      </c>
      <c r="C485" s="37">
        <f>一覧!J487</f>
        <v>0</v>
      </c>
      <c r="D485" s="16">
        <f>一覧!L487</f>
        <v>0</v>
      </c>
      <c r="E485" s="8">
        <f>一覧!R487</f>
        <v>0</v>
      </c>
      <c r="F485" s="7">
        <f>一覧!S487</f>
        <v>0</v>
      </c>
      <c r="G485" s="7">
        <f>一覧!O487</f>
        <v>0</v>
      </c>
      <c r="H485" s="204" t="str">
        <f>一覧!U487</f>
        <v/>
      </c>
      <c r="I485" s="163">
        <f>一覧!W487</f>
        <v>0</v>
      </c>
      <c r="J485" s="163">
        <f>一覧!AY487</f>
        <v>0</v>
      </c>
      <c r="K485" s="163">
        <f>一覧!AZ487</f>
        <v>0</v>
      </c>
      <c r="L485" s="67" t="str">
        <f>一覧!BA487&amp;一覧!BB487</f>
        <v/>
      </c>
      <c r="M485" s="163">
        <f>一覧!BD487</f>
        <v>0</v>
      </c>
      <c r="N485" s="25">
        <f>一覧!BE487</f>
        <v>0</v>
      </c>
      <c r="O485" s="163">
        <f>一覧!BH487</f>
        <v>0</v>
      </c>
      <c r="P485" s="47" t="str">
        <f>IF(COUNTIF($I$4:I485,I485)&gt;1,"重複","")</f>
        <v>重複</v>
      </c>
      <c r="T485" s="51">
        <f>IF(OR(S485=1,S485=2),一覧!BE487,)</f>
        <v>0</v>
      </c>
    </row>
    <row r="486" spans="1:20" ht="22.5" customHeight="1" x14ac:dyDescent="0.15">
      <c r="A486" s="195">
        <f>一覧!H488</f>
        <v>0</v>
      </c>
      <c r="B486" s="8">
        <f>一覧!I488</f>
        <v>0</v>
      </c>
      <c r="C486" s="37">
        <f>一覧!J488</f>
        <v>0</v>
      </c>
      <c r="D486" s="16">
        <f>一覧!L488</f>
        <v>0</v>
      </c>
      <c r="E486" s="8">
        <f>一覧!R488</f>
        <v>0</v>
      </c>
      <c r="F486" s="7">
        <f>一覧!S488</f>
        <v>0</v>
      </c>
      <c r="G486" s="7">
        <f>一覧!O488</f>
        <v>0</v>
      </c>
      <c r="H486" s="204" t="str">
        <f>一覧!U488</f>
        <v/>
      </c>
      <c r="I486" s="163">
        <f>一覧!W488</f>
        <v>0</v>
      </c>
      <c r="J486" s="163">
        <f>一覧!AY488</f>
        <v>0</v>
      </c>
      <c r="K486" s="163">
        <f>一覧!AZ488</f>
        <v>0</v>
      </c>
      <c r="L486" s="67" t="str">
        <f>一覧!BA488&amp;一覧!BB488</f>
        <v/>
      </c>
      <c r="M486" s="163">
        <f>一覧!BD488</f>
        <v>0</v>
      </c>
      <c r="N486" s="25">
        <f>一覧!BE488</f>
        <v>0</v>
      </c>
      <c r="O486" s="163">
        <f>一覧!BH488</f>
        <v>0</v>
      </c>
      <c r="P486" s="47" t="str">
        <f>IF(COUNTIF($I$4:I486,I486)&gt;1,"重複","")</f>
        <v>重複</v>
      </c>
      <c r="T486" s="51">
        <f>IF(OR(S486=1,S486=2),一覧!BE488,)</f>
        <v>0</v>
      </c>
    </row>
    <row r="487" spans="1:20" ht="22.5" customHeight="1" x14ac:dyDescent="0.15">
      <c r="A487" s="195">
        <f>一覧!H489</f>
        <v>0</v>
      </c>
      <c r="B487" s="8">
        <f>一覧!I489</f>
        <v>0</v>
      </c>
      <c r="C487" s="37">
        <f>一覧!J489</f>
        <v>0</v>
      </c>
      <c r="D487" s="16">
        <f>一覧!L489</f>
        <v>0</v>
      </c>
      <c r="E487" s="8">
        <f>一覧!R489</f>
        <v>0</v>
      </c>
      <c r="F487" s="7">
        <f>一覧!S489</f>
        <v>0</v>
      </c>
      <c r="G487" s="7">
        <f>一覧!O489</f>
        <v>0</v>
      </c>
      <c r="H487" s="204" t="str">
        <f>一覧!U489</f>
        <v/>
      </c>
      <c r="I487" s="163">
        <f>一覧!W489</f>
        <v>0</v>
      </c>
      <c r="J487" s="163">
        <f>一覧!AY489</f>
        <v>0</v>
      </c>
      <c r="K487" s="163">
        <f>一覧!AZ489</f>
        <v>0</v>
      </c>
      <c r="L487" s="67" t="str">
        <f>一覧!BA489&amp;一覧!BB489</f>
        <v/>
      </c>
      <c r="M487" s="163">
        <f>一覧!BD489</f>
        <v>0</v>
      </c>
      <c r="N487" s="25">
        <f>一覧!BE489</f>
        <v>0</v>
      </c>
      <c r="O487" s="163">
        <f>一覧!BH489</f>
        <v>0</v>
      </c>
      <c r="P487" s="47" t="str">
        <f>IF(COUNTIF($I$4:I487,I487)&gt;1,"重複","")</f>
        <v>重複</v>
      </c>
      <c r="T487" s="51">
        <f>IF(OR(S487=1,S487=2),一覧!BE489,)</f>
        <v>0</v>
      </c>
    </row>
    <row r="488" spans="1:20" ht="22.5" customHeight="1" x14ac:dyDescent="0.15">
      <c r="A488" s="195">
        <f>一覧!H490</f>
        <v>0</v>
      </c>
      <c r="B488" s="8">
        <f>一覧!I490</f>
        <v>0</v>
      </c>
      <c r="C488" s="37">
        <f>一覧!J490</f>
        <v>0</v>
      </c>
      <c r="D488" s="16">
        <f>一覧!L490</f>
        <v>0</v>
      </c>
      <c r="E488" s="8">
        <f>一覧!R490</f>
        <v>0</v>
      </c>
      <c r="F488" s="7">
        <f>一覧!S490</f>
        <v>0</v>
      </c>
      <c r="G488" s="7">
        <f>一覧!O490</f>
        <v>0</v>
      </c>
      <c r="H488" s="204" t="str">
        <f>一覧!U490</f>
        <v/>
      </c>
      <c r="I488" s="163">
        <f>一覧!W490</f>
        <v>0</v>
      </c>
      <c r="J488" s="163">
        <f>一覧!AY490</f>
        <v>0</v>
      </c>
      <c r="K488" s="163">
        <f>一覧!AZ490</f>
        <v>0</v>
      </c>
      <c r="L488" s="67" t="str">
        <f>一覧!BA490&amp;一覧!BB490</f>
        <v/>
      </c>
      <c r="M488" s="163">
        <f>一覧!BD490</f>
        <v>0</v>
      </c>
      <c r="N488" s="25">
        <f>一覧!BE490</f>
        <v>0</v>
      </c>
      <c r="O488" s="163">
        <f>一覧!BH490</f>
        <v>0</v>
      </c>
      <c r="P488" s="47" t="str">
        <f>IF(COUNTIF($I$4:I488,I488)&gt;1,"重複","")</f>
        <v>重複</v>
      </c>
      <c r="T488" s="51">
        <f>IF(OR(S488=1,S488=2),一覧!BE490,)</f>
        <v>0</v>
      </c>
    </row>
    <row r="489" spans="1:20" ht="22.5" customHeight="1" x14ac:dyDescent="0.15">
      <c r="A489" s="195">
        <f>一覧!H491</f>
        <v>0</v>
      </c>
      <c r="B489" s="8">
        <f>一覧!I491</f>
        <v>0</v>
      </c>
      <c r="C489" s="37">
        <f>一覧!J491</f>
        <v>0</v>
      </c>
      <c r="D489" s="16">
        <f>一覧!L491</f>
        <v>0</v>
      </c>
      <c r="E489" s="8">
        <f>一覧!R491</f>
        <v>0</v>
      </c>
      <c r="F489" s="7">
        <f>一覧!S491</f>
        <v>0</v>
      </c>
      <c r="G489" s="7">
        <f>一覧!O491</f>
        <v>0</v>
      </c>
      <c r="H489" s="204" t="str">
        <f>一覧!U491</f>
        <v/>
      </c>
      <c r="I489" s="163">
        <f>一覧!W491</f>
        <v>0</v>
      </c>
      <c r="J489" s="163">
        <f>一覧!AY491</f>
        <v>0</v>
      </c>
      <c r="K489" s="163">
        <f>一覧!AZ491</f>
        <v>0</v>
      </c>
      <c r="L489" s="67" t="str">
        <f>一覧!BA491&amp;一覧!BB491</f>
        <v/>
      </c>
      <c r="M489" s="163">
        <f>一覧!BD491</f>
        <v>0</v>
      </c>
      <c r="N489" s="25">
        <f>一覧!BE491</f>
        <v>0</v>
      </c>
      <c r="O489" s="163">
        <f>一覧!BH491</f>
        <v>0</v>
      </c>
      <c r="P489" s="47" t="str">
        <f>IF(COUNTIF($I$4:I489,I489)&gt;1,"重複","")</f>
        <v>重複</v>
      </c>
      <c r="T489" s="51">
        <f>IF(OR(S489=1,S489=2),一覧!BE491,)</f>
        <v>0</v>
      </c>
    </row>
    <row r="490" spans="1:20" ht="22.5" customHeight="1" x14ac:dyDescent="0.15">
      <c r="A490" s="195">
        <f>一覧!H492</f>
        <v>0</v>
      </c>
      <c r="B490" s="8">
        <f>一覧!I492</f>
        <v>0</v>
      </c>
      <c r="C490" s="37">
        <f>一覧!J492</f>
        <v>0</v>
      </c>
      <c r="D490" s="16">
        <f>一覧!L492</f>
        <v>0</v>
      </c>
      <c r="E490" s="8">
        <f>一覧!R492</f>
        <v>0</v>
      </c>
      <c r="F490" s="7">
        <f>一覧!S492</f>
        <v>0</v>
      </c>
      <c r="G490" s="7">
        <f>一覧!O492</f>
        <v>0</v>
      </c>
      <c r="H490" s="204" t="str">
        <f>一覧!U492</f>
        <v/>
      </c>
      <c r="I490" s="163">
        <f>一覧!W492</f>
        <v>0</v>
      </c>
      <c r="J490" s="163">
        <f>一覧!AY492</f>
        <v>0</v>
      </c>
      <c r="K490" s="163">
        <f>一覧!AZ492</f>
        <v>0</v>
      </c>
      <c r="L490" s="67" t="str">
        <f>一覧!BA492&amp;一覧!BB492</f>
        <v/>
      </c>
      <c r="M490" s="163">
        <f>一覧!BD492</f>
        <v>0</v>
      </c>
      <c r="N490" s="25">
        <f>一覧!BE492</f>
        <v>0</v>
      </c>
      <c r="O490" s="163">
        <f>一覧!BH492</f>
        <v>0</v>
      </c>
      <c r="P490" s="47" t="str">
        <f>IF(COUNTIF($I$4:I490,I490)&gt;1,"重複","")</f>
        <v>重複</v>
      </c>
      <c r="T490" s="51">
        <f>IF(OR(S490=1,S490=2),一覧!BE492,)</f>
        <v>0</v>
      </c>
    </row>
    <row r="491" spans="1:20" ht="22.5" customHeight="1" x14ac:dyDescent="0.15">
      <c r="A491" s="195">
        <f>一覧!H493</f>
        <v>0</v>
      </c>
      <c r="B491" s="8">
        <f>一覧!I493</f>
        <v>0</v>
      </c>
      <c r="C491" s="37">
        <f>一覧!J493</f>
        <v>0</v>
      </c>
      <c r="D491" s="16">
        <f>一覧!L493</f>
        <v>0</v>
      </c>
      <c r="E491" s="8">
        <f>一覧!R493</f>
        <v>0</v>
      </c>
      <c r="F491" s="7">
        <f>一覧!S493</f>
        <v>0</v>
      </c>
      <c r="G491" s="7">
        <f>一覧!O493</f>
        <v>0</v>
      </c>
      <c r="H491" s="204" t="str">
        <f>一覧!U493</f>
        <v/>
      </c>
      <c r="I491" s="163">
        <f>一覧!W493</f>
        <v>0</v>
      </c>
      <c r="J491" s="163">
        <f>一覧!AY493</f>
        <v>0</v>
      </c>
      <c r="K491" s="163">
        <f>一覧!AZ493</f>
        <v>0</v>
      </c>
      <c r="L491" s="67" t="str">
        <f>一覧!BA493&amp;一覧!BB493</f>
        <v/>
      </c>
      <c r="M491" s="163">
        <f>一覧!BD493</f>
        <v>0</v>
      </c>
      <c r="N491" s="25">
        <f>一覧!BE493</f>
        <v>0</v>
      </c>
      <c r="O491" s="163">
        <f>一覧!BH493</f>
        <v>0</v>
      </c>
      <c r="P491" s="47" t="str">
        <f>IF(COUNTIF($I$4:I491,I491)&gt;1,"重複","")</f>
        <v>重複</v>
      </c>
      <c r="T491" s="51">
        <f>IF(OR(S491=1,S491=2),一覧!BE493,)</f>
        <v>0</v>
      </c>
    </row>
    <row r="492" spans="1:20" ht="22.5" customHeight="1" x14ac:dyDescent="0.15">
      <c r="A492" s="195">
        <f>一覧!H494</f>
        <v>0</v>
      </c>
      <c r="B492" s="8">
        <f>一覧!I494</f>
        <v>0</v>
      </c>
      <c r="C492" s="37">
        <f>一覧!J494</f>
        <v>0</v>
      </c>
      <c r="D492" s="16">
        <f>一覧!L494</f>
        <v>0</v>
      </c>
      <c r="E492" s="8">
        <f>一覧!R494</f>
        <v>0</v>
      </c>
      <c r="F492" s="7">
        <f>一覧!S494</f>
        <v>0</v>
      </c>
      <c r="G492" s="7">
        <f>一覧!O494</f>
        <v>0</v>
      </c>
      <c r="H492" s="204" t="str">
        <f>一覧!U494</f>
        <v/>
      </c>
      <c r="I492" s="163">
        <f>一覧!W494</f>
        <v>0</v>
      </c>
      <c r="J492" s="163">
        <f>一覧!AY494</f>
        <v>0</v>
      </c>
      <c r="K492" s="163">
        <f>一覧!AZ494</f>
        <v>0</v>
      </c>
      <c r="L492" s="67" t="str">
        <f>一覧!BA494&amp;一覧!BB494</f>
        <v/>
      </c>
      <c r="M492" s="163">
        <f>一覧!BD494</f>
        <v>0</v>
      </c>
      <c r="N492" s="25">
        <f>一覧!BE494</f>
        <v>0</v>
      </c>
      <c r="O492" s="163">
        <f>一覧!BH494</f>
        <v>0</v>
      </c>
      <c r="P492" s="47" t="str">
        <f>IF(COUNTIF($I$4:I492,I492)&gt;1,"重複","")</f>
        <v>重複</v>
      </c>
      <c r="T492" s="51">
        <f>IF(OR(S492=1,S492=2),一覧!BE494,)</f>
        <v>0</v>
      </c>
    </row>
    <row r="493" spans="1:20" ht="22.5" customHeight="1" x14ac:dyDescent="0.15">
      <c r="A493" s="195">
        <f>一覧!H495</f>
        <v>0</v>
      </c>
      <c r="B493" s="8">
        <f>一覧!I495</f>
        <v>0</v>
      </c>
      <c r="C493" s="37">
        <f>一覧!J495</f>
        <v>0</v>
      </c>
      <c r="D493" s="16">
        <f>一覧!L495</f>
        <v>0</v>
      </c>
      <c r="E493" s="8">
        <f>一覧!R495</f>
        <v>0</v>
      </c>
      <c r="F493" s="7">
        <f>一覧!S495</f>
        <v>0</v>
      </c>
      <c r="G493" s="7">
        <f>一覧!O495</f>
        <v>0</v>
      </c>
      <c r="H493" s="204" t="str">
        <f>一覧!U495</f>
        <v/>
      </c>
      <c r="I493" s="163">
        <f>一覧!W495</f>
        <v>0</v>
      </c>
      <c r="J493" s="163">
        <f>一覧!AY495</f>
        <v>0</v>
      </c>
      <c r="K493" s="163">
        <f>一覧!AZ495</f>
        <v>0</v>
      </c>
      <c r="L493" s="67" t="str">
        <f>一覧!BA495&amp;一覧!BB495</f>
        <v/>
      </c>
      <c r="M493" s="163">
        <f>一覧!BD495</f>
        <v>0</v>
      </c>
      <c r="N493" s="25">
        <f>一覧!BE495</f>
        <v>0</v>
      </c>
      <c r="O493" s="163">
        <f>一覧!BH495</f>
        <v>0</v>
      </c>
      <c r="P493" s="47" t="str">
        <f>IF(COUNTIF($I$4:I493,I493)&gt;1,"重複","")</f>
        <v>重複</v>
      </c>
      <c r="T493" s="51">
        <f>IF(OR(S493=1,S493=2),一覧!BE495,)</f>
        <v>0</v>
      </c>
    </row>
    <row r="494" spans="1:20" ht="22.5" customHeight="1" x14ac:dyDescent="0.15">
      <c r="A494" s="195">
        <f>一覧!H496</f>
        <v>0</v>
      </c>
      <c r="B494" s="8">
        <f>一覧!I496</f>
        <v>0</v>
      </c>
      <c r="C494" s="37">
        <f>一覧!J496</f>
        <v>0</v>
      </c>
      <c r="D494" s="16">
        <f>一覧!L496</f>
        <v>0</v>
      </c>
      <c r="E494" s="8">
        <f>一覧!R496</f>
        <v>0</v>
      </c>
      <c r="F494" s="7">
        <f>一覧!S496</f>
        <v>0</v>
      </c>
      <c r="G494" s="7">
        <f>一覧!O496</f>
        <v>0</v>
      </c>
      <c r="H494" s="204" t="str">
        <f>一覧!U496</f>
        <v/>
      </c>
      <c r="I494" s="163">
        <f>一覧!W496</f>
        <v>0</v>
      </c>
      <c r="J494" s="163">
        <f>一覧!AY496</f>
        <v>0</v>
      </c>
      <c r="K494" s="163">
        <f>一覧!AZ496</f>
        <v>0</v>
      </c>
      <c r="L494" s="67" t="str">
        <f>一覧!BA496&amp;一覧!BB496</f>
        <v/>
      </c>
      <c r="M494" s="163">
        <f>一覧!BD496</f>
        <v>0</v>
      </c>
      <c r="N494" s="25">
        <f>一覧!BE496</f>
        <v>0</v>
      </c>
      <c r="O494" s="163">
        <f>一覧!BH496</f>
        <v>0</v>
      </c>
      <c r="P494" s="47" t="str">
        <f>IF(COUNTIF($I$4:I494,I494)&gt;1,"重複","")</f>
        <v>重複</v>
      </c>
      <c r="T494" s="51">
        <f>IF(OR(S494=1,S494=2),一覧!BE496,)</f>
        <v>0</v>
      </c>
    </row>
    <row r="495" spans="1:20" ht="22.5" customHeight="1" x14ac:dyDescent="0.15">
      <c r="A495" s="195">
        <f>一覧!H497</f>
        <v>0</v>
      </c>
      <c r="B495" s="8">
        <f>一覧!I497</f>
        <v>0</v>
      </c>
      <c r="C495" s="37">
        <f>一覧!J497</f>
        <v>0</v>
      </c>
      <c r="D495" s="16">
        <f>一覧!L497</f>
        <v>0</v>
      </c>
      <c r="E495" s="8">
        <f>一覧!R497</f>
        <v>0</v>
      </c>
      <c r="F495" s="7">
        <f>一覧!S497</f>
        <v>0</v>
      </c>
      <c r="G495" s="7">
        <f>一覧!O497</f>
        <v>0</v>
      </c>
      <c r="H495" s="204" t="str">
        <f>一覧!U497</f>
        <v/>
      </c>
      <c r="I495" s="163">
        <f>一覧!W497</f>
        <v>0</v>
      </c>
      <c r="J495" s="163">
        <f>一覧!AY497</f>
        <v>0</v>
      </c>
      <c r="K495" s="163">
        <f>一覧!AZ497</f>
        <v>0</v>
      </c>
      <c r="L495" s="67" t="str">
        <f>一覧!BA497&amp;一覧!BB497</f>
        <v/>
      </c>
      <c r="M495" s="163">
        <f>一覧!BD497</f>
        <v>0</v>
      </c>
      <c r="N495" s="25">
        <f>一覧!BE497</f>
        <v>0</v>
      </c>
      <c r="O495" s="163">
        <f>一覧!BH497</f>
        <v>0</v>
      </c>
      <c r="P495" s="47" t="str">
        <f>IF(COUNTIF($I$4:I495,I495)&gt;1,"重複","")</f>
        <v>重複</v>
      </c>
      <c r="T495" s="51">
        <f>IF(OR(S495=1,S495=2),一覧!BE497,)</f>
        <v>0</v>
      </c>
    </row>
    <row r="496" spans="1:20" ht="22.5" customHeight="1" x14ac:dyDescent="0.15">
      <c r="A496" s="195">
        <f>一覧!H498</f>
        <v>0</v>
      </c>
      <c r="B496" s="8">
        <f>一覧!I498</f>
        <v>0</v>
      </c>
      <c r="C496" s="37">
        <f>一覧!J498</f>
        <v>0</v>
      </c>
      <c r="D496" s="16">
        <f>一覧!L498</f>
        <v>0</v>
      </c>
      <c r="E496" s="8">
        <f>一覧!R498</f>
        <v>0</v>
      </c>
      <c r="F496" s="7">
        <f>一覧!S498</f>
        <v>0</v>
      </c>
      <c r="G496" s="7">
        <f>一覧!O498</f>
        <v>0</v>
      </c>
      <c r="H496" s="204" t="str">
        <f>一覧!U498</f>
        <v/>
      </c>
      <c r="I496" s="163">
        <f>一覧!W498</f>
        <v>0</v>
      </c>
      <c r="J496" s="163">
        <f>一覧!AY498</f>
        <v>0</v>
      </c>
      <c r="K496" s="163">
        <f>一覧!AZ498</f>
        <v>0</v>
      </c>
      <c r="L496" s="67" t="str">
        <f>一覧!BA498&amp;一覧!BB498</f>
        <v/>
      </c>
      <c r="M496" s="163">
        <f>一覧!BD498</f>
        <v>0</v>
      </c>
      <c r="N496" s="25">
        <f>一覧!BE498</f>
        <v>0</v>
      </c>
      <c r="O496" s="163">
        <f>一覧!BH498</f>
        <v>0</v>
      </c>
      <c r="P496" s="47" t="str">
        <f>IF(COUNTIF($I$4:I496,I496)&gt;1,"重複","")</f>
        <v>重複</v>
      </c>
      <c r="T496" s="51">
        <f>IF(OR(S496=1,S496=2),一覧!BE498,)</f>
        <v>0</v>
      </c>
    </row>
    <row r="497" spans="1:21" ht="22.5" customHeight="1" x14ac:dyDescent="0.15">
      <c r="A497" s="195">
        <f>一覧!H499</f>
        <v>0</v>
      </c>
      <c r="B497" s="8">
        <f>一覧!I499</f>
        <v>0</v>
      </c>
      <c r="C497" s="37">
        <f>一覧!J499</f>
        <v>0</v>
      </c>
      <c r="D497" s="16">
        <f>一覧!L499</f>
        <v>0</v>
      </c>
      <c r="E497" s="8">
        <f>一覧!R499</f>
        <v>0</v>
      </c>
      <c r="F497" s="7">
        <f>一覧!S499</f>
        <v>0</v>
      </c>
      <c r="G497" s="7">
        <f>一覧!O499</f>
        <v>0</v>
      </c>
      <c r="H497" s="204" t="str">
        <f>一覧!U499</f>
        <v/>
      </c>
      <c r="I497" s="163">
        <f>一覧!W499</f>
        <v>0</v>
      </c>
      <c r="J497" s="163">
        <f>一覧!AY499</f>
        <v>0</v>
      </c>
      <c r="K497" s="163">
        <f>一覧!AZ499</f>
        <v>0</v>
      </c>
      <c r="L497" s="67" t="str">
        <f>一覧!BA499&amp;一覧!BB499</f>
        <v/>
      </c>
      <c r="M497" s="163">
        <f>一覧!BD499</f>
        <v>0</v>
      </c>
      <c r="N497" s="25">
        <f>一覧!BE499</f>
        <v>0</v>
      </c>
      <c r="O497" s="163">
        <f>一覧!BH499</f>
        <v>0</v>
      </c>
      <c r="P497" s="47" t="str">
        <f>IF(COUNTIF($I$4:I497,I497)&gt;1,"重複","")</f>
        <v>重複</v>
      </c>
      <c r="T497" s="51">
        <f>IF(OR(S497=1,S497=2),一覧!BE499,)</f>
        <v>0</v>
      </c>
    </row>
    <row r="498" spans="1:21" ht="22.5" customHeight="1" x14ac:dyDescent="0.15">
      <c r="A498" s="195">
        <f>一覧!H500</f>
        <v>0</v>
      </c>
      <c r="B498" s="8">
        <f>一覧!I500</f>
        <v>0</v>
      </c>
      <c r="C498" s="37">
        <f>一覧!J500</f>
        <v>0</v>
      </c>
      <c r="D498" s="16">
        <f>一覧!L500</f>
        <v>0</v>
      </c>
      <c r="E498" s="8">
        <f>一覧!R500</f>
        <v>0</v>
      </c>
      <c r="F498" s="7">
        <f>一覧!S500</f>
        <v>0</v>
      </c>
      <c r="G498" s="7">
        <f>一覧!O500</f>
        <v>0</v>
      </c>
      <c r="H498" s="204" t="str">
        <f>一覧!U500</f>
        <v/>
      </c>
      <c r="I498" s="163">
        <f>一覧!W500</f>
        <v>0</v>
      </c>
      <c r="J498" s="163">
        <f>一覧!AY500</f>
        <v>0</v>
      </c>
      <c r="K498" s="163">
        <f>一覧!AZ500</f>
        <v>0</v>
      </c>
      <c r="L498" s="67" t="str">
        <f>一覧!BA500&amp;一覧!BB500</f>
        <v/>
      </c>
      <c r="M498" s="163">
        <f>一覧!BD500</f>
        <v>0</v>
      </c>
      <c r="N498" s="25">
        <f>一覧!BE500</f>
        <v>0</v>
      </c>
      <c r="O498" s="163">
        <f>一覧!BH500</f>
        <v>0</v>
      </c>
      <c r="P498" s="47" t="str">
        <f>IF(COUNTIF($I$4:I498,I498)&gt;1,"重複","")</f>
        <v>重複</v>
      </c>
      <c r="T498" s="51">
        <f>IF(OR(S498=1,S498=2),一覧!BE500,)</f>
        <v>0</v>
      </c>
    </row>
    <row r="499" spans="1:21" ht="22.5" customHeight="1" x14ac:dyDescent="0.15">
      <c r="A499" s="195">
        <f>一覧!H501</f>
        <v>0</v>
      </c>
      <c r="B499" s="8">
        <f>一覧!I501</f>
        <v>0</v>
      </c>
      <c r="C499" s="37">
        <f>一覧!J501</f>
        <v>0</v>
      </c>
      <c r="D499" s="16">
        <f>一覧!L501</f>
        <v>0</v>
      </c>
      <c r="E499" s="8">
        <f>一覧!R501</f>
        <v>0</v>
      </c>
      <c r="F499" s="7">
        <f>一覧!S501</f>
        <v>0</v>
      </c>
      <c r="G499" s="7">
        <f>一覧!O501</f>
        <v>0</v>
      </c>
      <c r="H499" s="204" t="str">
        <f>一覧!U501</f>
        <v/>
      </c>
      <c r="I499" s="163">
        <f>一覧!W501</f>
        <v>0</v>
      </c>
      <c r="J499" s="163">
        <f>一覧!AY501</f>
        <v>0</v>
      </c>
      <c r="K499" s="163">
        <f>一覧!AZ501</f>
        <v>0</v>
      </c>
      <c r="L499" s="67" t="str">
        <f>一覧!BA501&amp;一覧!BB501</f>
        <v/>
      </c>
      <c r="M499" s="163">
        <f>一覧!BD501</f>
        <v>0</v>
      </c>
      <c r="N499" s="25">
        <f>一覧!BE501</f>
        <v>0</v>
      </c>
      <c r="O499" s="163">
        <f>一覧!BH501</f>
        <v>0</v>
      </c>
      <c r="P499" s="47" t="str">
        <f>IF(COUNTIF($I$4:I499,I499)&gt;1,"重複","")</f>
        <v>重複</v>
      </c>
      <c r="T499" s="51">
        <f>IF(OR(S499=1,S499=2),一覧!BE501,)</f>
        <v>0</v>
      </c>
    </row>
    <row r="500" spans="1:21" ht="22.5" customHeight="1" x14ac:dyDescent="0.15">
      <c r="A500" s="195">
        <f>一覧!H502</f>
        <v>0</v>
      </c>
      <c r="B500" s="8">
        <f>一覧!I502</f>
        <v>0</v>
      </c>
      <c r="C500" s="37">
        <f>一覧!J502</f>
        <v>0</v>
      </c>
      <c r="D500" s="16">
        <f>一覧!L502</f>
        <v>0</v>
      </c>
      <c r="E500" s="8">
        <f>一覧!R502</f>
        <v>0</v>
      </c>
      <c r="F500" s="7">
        <f>一覧!S502</f>
        <v>0</v>
      </c>
      <c r="G500" s="7">
        <f>一覧!O502</f>
        <v>0</v>
      </c>
      <c r="H500" s="204" t="str">
        <f>一覧!U502</f>
        <v/>
      </c>
      <c r="I500" s="163">
        <f>一覧!W502</f>
        <v>0</v>
      </c>
      <c r="J500" s="163">
        <f>一覧!AY502</f>
        <v>0</v>
      </c>
      <c r="K500" s="163">
        <f>一覧!AZ502</f>
        <v>0</v>
      </c>
      <c r="L500" s="67" t="str">
        <f>一覧!BA502&amp;一覧!BB502</f>
        <v/>
      </c>
      <c r="M500" s="163">
        <f>一覧!BD502</f>
        <v>0</v>
      </c>
      <c r="N500" s="25">
        <f>一覧!BE502</f>
        <v>0</v>
      </c>
      <c r="O500" s="163">
        <f>一覧!BH502</f>
        <v>0</v>
      </c>
      <c r="P500" s="47" t="str">
        <f>IF(COUNTIF($I$4:I500,I500)&gt;1,"重複","")</f>
        <v>重複</v>
      </c>
      <c r="T500" s="51">
        <f>IF(OR(S500=1,S500=2),一覧!BE502,)</f>
        <v>0</v>
      </c>
    </row>
    <row r="501" spans="1:21" ht="22.5" customHeight="1" x14ac:dyDescent="0.15">
      <c r="A501" s="195">
        <f>一覧!H503</f>
        <v>0</v>
      </c>
      <c r="B501" s="8">
        <f>一覧!I503</f>
        <v>0</v>
      </c>
      <c r="C501" s="37">
        <f>一覧!J503</f>
        <v>0</v>
      </c>
      <c r="D501" s="16">
        <f>一覧!L503</f>
        <v>0</v>
      </c>
      <c r="E501" s="8">
        <f>一覧!R503</f>
        <v>0</v>
      </c>
      <c r="F501" s="7">
        <f>一覧!S503</f>
        <v>0</v>
      </c>
      <c r="G501" s="7">
        <f>一覧!O503</f>
        <v>0</v>
      </c>
      <c r="H501" s="204" t="str">
        <f>一覧!U503</f>
        <v/>
      </c>
      <c r="I501" s="163">
        <f>一覧!W503</f>
        <v>0</v>
      </c>
      <c r="J501" s="163">
        <f>一覧!AY503</f>
        <v>0</v>
      </c>
      <c r="K501" s="163">
        <f>一覧!AZ503</f>
        <v>0</v>
      </c>
      <c r="L501" s="67" t="str">
        <f>一覧!BA503&amp;一覧!BB503</f>
        <v/>
      </c>
      <c r="M501" s="163">
        <f>一覧!BD503</f>
        <v>0</v>
      </c>
      <c r="N501" s="25">
        <f>一覧!BE503</f>
        <v>0</v>
      </c>
      <c r="O501" s="163">
        <f>一覧!BH503</f>
        <v>0</v>
      </c>
      <c r="P501" s="47" t="str">
        <f>IF(COUNTIF($I$4:I501,I501)&gt;1,"重複","")</f>
        <v>重複</v>
      </c>
      <c r="T501" s="51">
        <f>IF(OR(S501=1,S501=2),一覧!BE503,)</f>
        <v>0</v>
      </c>
    </row>
    <row r="502" spans="1:21" ht="22.5" customHeight="1" x14ac:dyDescent="0.15">
      <c r="A502" s="195">
        <f>一覧!H504</f>
        <v>0</v>
      </c>
      <c r="B502" s="8">
        <f>一覧!I504</f>
        <v>0</v>
      </c>
      <c r="C502" s="37">
        <f>一覧!J504</f>
        <v>0</v>
      </c>
      <c r="D502" s="16">
        <f>一覧!L504</f>
        <v>0</v>
      </c>
      <c r="E502" s="8">
        <f>一覧!R504</f>
        <v>0</v>
      </c>
      <c r="F502" s="7">
        <f>一覧!S504</f>
        <v>0</v>
      </c>
      <c r="G502" s="7">
        <f>一覧!O504</f>
        <v>0</v>
      </c>
      <c r="H502" s="204" t="str">
        <f>一覧!U504</f>
        <v/>
      </c>
      <c r="I502" s="163">
        <f>一覧!W504</f>
        <v>0</v>
      </c>
      <c r="J502" s="163">
        <f>一覧!AY504</f>
        <v>0</v>
      </c>
      <c r="K502" s="163">
        <f>一覧!AZ504</f>
        <v>0</v>
      </c>
      <c r="L502" s="67" t="str">
        <f>一覧!BA504&amp;一覧!BB504</f>
        <v/>
      </c>
      <c r="M502" s="163">
        <f>一覧!BD504</f>
        <v>0</v>
      </c>
      <c r="N502" s="25">
        <f>一覧!BE504</f>
        <v>0</v>
      </c>
      <c r="O502" s="163">
        <f>一覧!BH504</f>
        <v>0</v>
      </c>
      <c r="P502" s="47" t="str">
        <f>IF(COUNTIF($I$4:I502,I502)&gt;1,"重複","")</f>
        <v>重複</v>
      </c>
      <c r="T502" s="51">
        <f>IF(OR(S502=1,S502=2),一覧!BE504,)</f>
        <v>0</v>
      </c>
    </row>
    <row r="503" spans="1:21" ht="22.5" customHeight="1" x14ac:dyDescent="0.15">
      <c r="A503" s="195">
        <f>一覧!H505</f>
        <v>0</v>
      </c>
      <c r="B503" s="8">
        <f>一覧!I505</f>
        <v>0</v>
      </c>
      <c r="C503" s="37">
        <f>一覧!J505</f>
        <v>0</v>
      </c>
      <c r="D503" s="16">
        <f>一覧!L505</f>
        <v>0</v>
      </c>
      <c r="E503" s="8">
        <f>一覧!R505</f>
        <v>0</v>
      </c>
      <c r="F503" s="7">
        <f>一覧!S505</f>
        <v>0</v>
      </c>
      <c r="G503" s="7">
        <f>一覧!O505</f>
        <v>0</v>
      </c>
      <c r="H503" s="204" t="str">
        <f>一覧!U505</f>
        <v/>
      </c>
      <c r="I503" s="163">
        <f>一覧!W505</f>
        <v>0</v>
      </c>
      <c r="J503" s="163">
        <f>一覧!AY505</f>
        <v>0</v>
      </c>
      <c r="K503" s="163">
        <f>一覧!AZ505</f>
        <v>0</v>
      </c>
      <c r="L503" s="67" t="str">
        <f>一覧!BA505&amp;一覧!BB505</f>
        <v/>
      </c>
      <c r="M503" s="163">
        <f>一覧!BD505</f>
        <v>0</v>
      </c>
      <c r="N503" s="25">
        <f>一覧!BE505</f>
        <v>0</v>
      </c>
      <c r="O503" s="163">
        <f>一覧!BH505</f>
        <v>0</v>
      </c>
      <c r="P503" s="47" t="str">
        <f>IF(COUNTIF($I$4:I503,I503)&gt;1,"重複","")</f>
        <v>重複</v>
      </c>
      <c r="T503" s="51">
        <f>IF(OR(S503=1,S503=2),一覧!BE505,)</f>
        <v>0</v>
      </c>
    </row>
    <row r="504" spans="1:21" ht="22.5" customHeight="1" x14ac:dyDescent="0.15">
      <c r="A504" s="195">
        <f>一覧!H506</f>
        <v>0</v>
      </c>
      <c r="B504" s="8">
        <f>一覧!I506</f>
        <v>0</v>
      </c>
      <c r="C504" s="37">
        <f>一覧!J506</f>
        <v>0</v>
      </c>
      <c r="D504" s="16">
        <f>一覧!L506</f>
        <v>0</v>
      </c>
      <c r="E504" s="8">
        <f>一覧!R506</f>
        <v>0</v>
      </c>
      <c r="F504" s="7">
        <f>一覧!S506</f>
        <v>0</v>
      </c>
      <c r="G504" s="7">
        <f>一覧!O506</f>
        <v>0</v>
      </c>
      <c r="H504" s="204" t="str">
        <f>一覧!U506</f>
        <v/>
      </c>
      <c r="I504" s="163">
        <f>一覧!W506</f>
        <v>0</v>
      </c>
      <c r="J504" s="163">
        <f>一覧!AY506</f>
        <v>0</v>
      </c>
      <c r="K504" s="163">
        <f>一覧!AZ506</f>
        <v>0</v>
      </c>
      <c r="L504" s="67" t="str">
        <f>一覧!BA506&amp;一覧!BB506</f>
        <v/>
      </c>
      <c r="M504" s="163">
        <f>一覧!BD506</f>
        <v>0</v>
      </c>
      <c r="N504" s="25">
        <f>一覧!BE506</f>
        <v>0</v>
      </c>
      <c r="O504" s="163">
        <f>一覧!BH506</f>
        <v>0</v>
      </c>
      <c r="P504" s="47" t="str">
        <f>IF(COUNTIF($I$4:I504,I504)&gt;1,"重複","")</f>
        <v>重複</v>
      </c>
      <c r="T504" s="51">
        <f>IF(OR(S504=1,S504=2),一覧!BE506,)</f>
        <v>0</v>
      </c>
    </row>
    <row r="505" spans="1:21" ht="22.5" customHeight="1" x14ac:dyDescent="0.15">
      <c r="A505" s="195">
        <f>一覧!H507</f>
        <v>0</v>
      </c>
      <c r="B505" s="8">
        <f>一覧!I507</f>
        <v>0</v>
      </c>
      <c r="C505" s="37">
        <f>一覧!J507</f>
        <v>0</v>
      </c>
      <c r="D505" s="16">
        <f>一覧!L507</f>
        <v>0</v>
      </c>
      <c r="E505" s="8">
        <f>一覧!R507</f>
        <v>0</v>
      </c>
      <c r="F505" s="7">
        <f>一覧!S507</f>
        <v>0</v>
      </c>
      <c r="G505" s="7">
        <f>一覧!O507</f>
        <v>0</v>
      </c>
      <c r="H505" s="204" t="str">
        <f>一覧!U507</f>
        <v/>
      </c>
      <c r="I505" s="163">
        <f>一覧!W507</f>
        <v>0</v>
      </c>
      <c r="J505" s="163">
        <f>一覧!AY507</f>
        <v>0</v>
      </c>
      <c r="K505" s="163">
        <f>一覧!AZ507</f>
        <v>0</v>
      </c>
      <c r="L505" s="67" t="str">
        <f>一覧!BA507&amp;一覧!BB507</f>
        <v/>
      </c>
      <c r="M505" s="163">
        <f>一覧!BD507</f>
        <v>0</v>
      </c>
      <c r="N505" s="25">
        <f>一覧!BE507</f>
        <v>0</v>
      </c>
      <c r="O505" s="163">
        <f>一覧!BH507</f>
        <v>0</v>
      </c>
      <c r="P505" s="47" t="str">
        <f>IF(COUNTIF($I$4:I505,I505)&gt;1,"重複","")</f>
        <v>重複</v>
      </c>
      <c r="T505" s="51">
        <f>IF(OR(S505=1,S505=2),一覧!BE507,)</f>
        <v>0</v>
      </c>
    </row>
    <row r="506" spans="1:21" ht="22.5" customHeight="1" x14ac:dyDescent="0.15">
      <c r="A506" s="195">
        <f>一覧!H508</f>
        <v>0</v>
      </c>
      <c r="B506" s="8">
        <f>一覧!I508</f>
        <v>0</v>
      </c>
      <c r="C506" s="37">
        <f>一覧!J508</f>
        <v>0</v>
      </c>
      <c r="D506" s="16">
        <f>一覧!L508</f>
        <v>0</v>
      </c>
      <c r="E506" s="8">
        <f>一覧!R508</f>
        <v>0</v>
      </c>
      <c r="F506" s="7">
        <f>一覧!S508</f>
        <v>0</v>
      </c>
      <c r="G506" s="7">
        <f>一覧!O508</f>
        <v>0</v>
      </c>
      <c r="H506" s="204" t="str">
        <f>一覧!U508</f>
        <v/>
      </c>
      <c r="I506" s="163">
        <f>一覧!W508</f>
        <v>0</v>
      </c>
      <c r="J506" s="163">
        <f>一覧!AY508</f>
        <v>0</v>
      </c>
      <c r="K506" s="163">
        <f>一覧!AZ508</f>
        <v>0</v>
      </c>
      <c r="L506" s="67" t="str">
        <f>一覧!BA508&amp;一覧!BB508</f>
        <v/>
      </c>
      <c r="M506" s="163">
        <f>一覧!BD508</f>
        <v>0</v>
      </c>
      <c r="N506" s="25">
        <f>一覧!BE508</f>
        <v>0</v>
      </c>
      <c r="O506" s="163">
        <f>一覧!BH508</f>
        <v>0</v>
      </c>
      <c r="P506" s="47" t="str">
        <f>IF(COUNTIF($I$4:I506,I506)&gt;1,"重複","")</f>
        <v>重複</v>
      </c>
      <c r="T506" s="51">
        <f>IF(OR(S506=1,S506=2),一覧!BE508,)</f>
        <v>0</v>
      </c>
    </row>
    <row r="507" spans="1:21" x14ac:dyDescent="0.15">
      <c r="B507" s="8"/>
      <c r="C507" s="8"/>
      <c r="D507" s="8"/>
      <c r="E507" s="16"/>
      <c r="P507" s="47"/>
    </row>
    <row r="508" spans="1:21" x14ac:dyDescent="0.15">
      <c r="P508" s="47"/>
    </row>
    <row r="509" spans="1:21" x14ac:dyDescent="0.15">
      <c r="A509" s="164">
        <f>COUNTIF(A4:A506,1)</f>
        <v>0</v>
      </c>
      <c r="C509" s="124">
        <f>COUNT(C4:C506)</f>
        <v>503</v>
      </c>
      <c r="L509" s="79" t="s">
        <v>155</v>
      </c>
      <c r="M509" s="113">
        <f>A509</f>
        <v>0</v>
      </c>
      <c r="N509" s="72">
        <f>SUM(N4:N506)</f>
        <v>0</v>
      </c>
      <c r="O509" s="28" t="s">
        <v>158</v>
      </c>
      <c r="P509" s="47"/>
      <c r="R509" s="49" t="s">
        <v>16</v>
      </c>
      <c r="S509" s="50">
        <f>COUNTIF(S4:S506,1)</f>
        <v>0</v>
      </c>
      <c r="T509" s="25">
        <f>SUM(T4:T506)</f>
        <v>0</v>
      </c>
      <c r="U509" s="22" t="s">
        <v>146</v>
      </c>
    </row>
    <row r="510" spans="1:21" x14ac:dyDescent="0.15">
      <c r="A510" s="164">
        <f>COUNTIF(A4:A506,2)</f>
        <v>0</v>
      </c>
      <c r="L510" s="79" t="s">
        <v>154</v>
      </c>
      <c r="M510" s="113">
        <f>A512</f>
        <v>0</v>
      </c>
      <c r="N510" s="80">
        <f>N509/100</f>
        <v>0</v>
      </c>
      <c r="O510" s="28" t="s">
        <v>159</v>
      </c>
      <c r="P510" s="47"/>
      <c r="R510" s="49" t="s">
        <v>147</v>
      </c>
      <c r="S510" s="50">
        <f>S509+COUNTIF(S4:S506,2)</f>
        <v>0</v>
      </c>
      <c r="T510" s="69">
        <f>T509/100</f>
        <v>0</v>
      </c>
      <c r="U510" s="22" t="s">
        <v>148</v>
      </c>
    </row>
    <row r="511" spans="1:21" x14ac:dyDescent="0.15">
      <c r="A511" s="164">
        <f>COUNTIF(A4:A506,3)</f>
        <v>0</v>
      </c>
      <c r="P511" s="47"/>
    </row>
    <row r="512" spans="1:21" x14ac:dyDescent="0.15">
      <c r="A512" s="164">
        <f>A509+A510+A511</f>
        <v>0</v>
      </c>
      <c r="L512" s="79" t="s">
        <v>157</v>
      </c>
      <c r="M512" s="70">
        <f>S509</f>
        <v>0</v>
      </c>
      <c r="N512" s="72">
        <f>T509</f>
        <v>0</v>
      </c>
      <c r="O512" s="28" t="s">
        <v>153</v>
      </c>
      <c r="P512" s="47"/>
    </row>
    <row r="513" spans="10:16" x14ac:dyDescent="0.15">
      <c r="L513" s="79" t="s">
        <v>156</v>
      </c>
      <c r="M513" s="70">
        <f>S510</f>
        <v>0</v>
      </c>
      <c r="N513" s="72">
        <f>N512/100</f>
        <v>0</v>
      </c>
      <c r="O513" s="28" t="s">
        <v>152</v>
      </c>
      <c r="P513" s="47"/>
    </row>
    <row r="514" spans="10:16" x14ac:dyDescent="0.15">
      <c r="J514" s="28" t="s">
        <v>55</v>
      </c>
      <c r="K514" s="28">
        <f>COUNTIF(J4:J506,"盛岡市")</f>
        <v>0</v>
      </c>
      <c r="L514" s="71"/>
      <c r="P514" s="47"/>
    </row>
    <row r="515" spans="10:16" x14ac:dyDescent="0.15">
      <c r="J515" s="28" t="s">
        <v>56</v>
      </c>
      <c r="K515" s="28">
        <f>COUNTIF(J4:J506,"宮古市")</f>
        <v>0</v>
      </c>
      <c r="N515" s="71"/>
      <c r="P515" s="47"/>
    </row>
    <row r="516" spans="10:16" x14ac:dyDescent="0.15">
      <c r="J516" s="28" t="s">
        <v>57</v>
      </c>
      <c r="K516" s="28">
        <f>COUNTIF(J4:J506,"大船渡市")</f>
        <v>0</v>
      </c>
      <c r="P516" s="47"/>
    </row>
    <row r="517" spans="10:16" x14ac:dyDescent="0.15">
      <c r="J517" s="28" t="s">
        <v>58</v>
      </c>
      <c r="K517" s="28">
        <f>COUNTIF(J4:J506,"花巻市")</f>
        <v>0</v>
      </c>
      <c r="P517" s="47"/>
    </row>
    <row r="518" spans="10:16" x14ac:dyDescent="0.15">
      <c r="J518" s="28" t="s">
        <v>59</v>
      </c>
      <c r="K518" s="28">
        <f>COUNTIF(J4:J506,"北上市")</f>
        <v>0</v>
      </c>
      <c r="P518" s="47"/>
    </row>
    <row r="519" spans="10:16" x14ac:dyDescent="0.15">
      <c r="J519" s="28" t="s">
        <v>60</v>
      </c>
      <c r="K519" s="28">
        <f>COUNTIF(J4:J506,"久慈市")</f>
        <v>0</v>
      </c>
      <c r="P519" s="47"/>
    </row>
    <row r="520" spans="10:16" x14ac:dyDescent="0.15">
      <c r="J520" s="28" t="s">
        <v>61</v>
      </c>
      <c r="K520" s="28">
        <f>COUNTIF(J4:J506,"遠野市")</f>
        <v>0</v>
      </c>
      <c r="P520" s="47"/>
    </row>
    <row r="521" spans="10:16" x14ac:dyDescent="0.15">
      <c r="J521" s="28" t="s">
        <v>62</v>
      </c>
      <c r="K521" s="28">
        <f>COUNTIF(J4:J506,"一関市")</f>
        <v>0</v>
      </c>
      <c r="P521" s="47"/>
    </row>
    <row r="522" spans="10:16" x14ac:dyDescent="0.15">
      <c r="J522" s="28" t="s">
        <v>63</v>
      </c>
      <c r="K522" s="28">
        <f>COUNTIF(J4:J506,"陸前高田市")</f>
        <v>0</v>
      </c>
      <c r="P522" s="47"/>
    </row>
    <row r="523" spans="10:16" x14ac:dyDescent="0.15">
      <c r="J523" s="28" t="s">
        <v>64</v>
      </c>
      <c r="K523" s="28">
        <f>COUNTIF(J4:J506,"釜石市")</f>
        <v>0</v>
      </c>
      <c r="P523" s="47"/>
    </row>
    <row r="524" spans="10:16" x14ac:dyDescent="0.15">
      <c r="J524" s="28" t="s">
        <v>65</v>
      </c>
      <c r="K524" s="28">
        <f>COUNTIF(J4:J506,"二戸市")</f>
        <v>0</v>
      </c>
      <c r="P524" s="47"/>
    </row>
    <row r="525" spans="10:16" x14ac:dyDescent="0.15">
      <c r="J525" s="28" t="s">
        <v>66</v>
      </c>
      <c r="K525" s="28">
        <f>COUNTIF(J4:J506,"八幡平市")</f>
        <v>0</v>
      </c>
      <c r="P525" s="47"/>
    </row>
    <row r="526" spans="10:16" x14ac:dyDescent="0.15">
      <c r="J526" s="28" t="s">
        <v>67</v>
      </c>
      <c r="K526" s="28">
        <f>COUNTIF(J4:J506,"奥州市")</f>
        <v>0</v>
      </c>
      <c r="P526" s="47"/>
    </row>
    <row r="527" spans="10:16" x14ac:dyDescent="0.15">
      <c r="J527" s="28" t="s">
        <v>68</v>
      </c>
      <c r="K527" s="28">
        <f>COUNTIF(J4:J506,"滝沢市")</f>
        <v>0</v>
      </c>
      <c r="P527" s="47"/>
    </row>
    <row r="528" spans="10:16" x14ac:dyDescent="0.15">
      <c r="J528" s="28" t="s">
        <v>69</v>
      </c>
      <c r="K528" s="28">
        <f>COUNTIF(J4:J506,"雫石町")</f>
        <v>0</v>
      </c>
      <c r="P528" s="47"/>
    </row>
    <row r="529" spans="10:16" x14ac:dyDescent="0.15">
      <c r="J529" s="28" t="s">
        <v>70</v>
      </c>
      <c r="K529" s="28">
        <f>COUNTIF(J4:J506,"葛巻町")</f>
        <v>0</v>
      </c>
      <c r="P529" s="47"/>
    </row>
    <row r="530" spans="10:16" x14ac:dyDescent="0.15">
      <c r="J530" s="28" t="s">
        <v>71</v>
      </c>
      <c r="K530" s="28">
        <f>COUNTIF(J4:J506,"岩手町")</f>
        <v>0</v>
      </c>
      <c r="P530" s="47"/>
    </row>
    <row r="531" spans="10:16" x14ac:dyDescent="0.15">
      <c r="J531" s="28" t="s">
        <v>72</v>
      </c>
      <c r="K531" s="28">
        <f>COUNTIF(J4:J506,"紫波町")</f>
        <v>0</v>
      </c>
      <c r="P531" s="47"/>
    </row>
    <row r="532" spans="10:16" x14ac:dyDescent="0.15">
      <c r="J532" s="28" t="s">
        <v>73</v>
      </c>
      <c r="K532" s="28">
        <f>COUNTIF(J4:J506,"矢巾町")</f>
        <v>0</v>
      </c>
      <c r="P532" s="47"/>
    </row>
    <row r="533" spans="10:16" x14ac:dyDescent="0.15">
      <c r="J533" s="28" t="s">
        <v>74</v>
      </c>
      <c r="K533" s="28">
        <f>COUNTIF(J4:J506,"西和賀町")</f>
        <v>0</v>
      </c>
      <c r="P533" s="47"/>
    </row>
    <row r="534" spans="10:16" x14ac:dyDescent="0.15">
      <c r="J534" s="28" t="s">
        <v>134</v>
      </c>
      <c r="K534" s="28">
        <f>COUNTIF(J4:J506,"金ケ崎町")</f>
        <v>0</v>
      </c>
      <c r="P534" s="47"/>
    </row>
    <row r="535" spans="10:16" x14ac:dyDescent="0.15">
      <c r="J535" s="28" t="s">
        <v>75</v>
      </c>
      <c r="K535" s="28">
        <f>COUNTIF(J4:J506,"平泉町")</f>
        <v>0</v>
      </c>
      <c r="P535" s="47"/>
    </row>
    <row r="536" spans="10:16" x14ac:dyDescent="0.15">
      <c r="J536" s="28" t="s">
        <v>76</v>
      </c>
      <c r="K536" s="28">
        <f>COUNTIF(J4:J506,"住田町")</f>
        <v>0</v>
      </c>
      <c r="P536" s="47"/>
    </row>
    <row r="537" spans="10:16" x14ac:dyDescent="0.15">
      <c r="J537" s="28" t="s">
        <v>77</v>
      </c>
      <c r="K537" s="28">
        <f>COUNTIF(J4:J506,"大槌町")</f>
        <v>0</v>
      </c>
      <c r="P537" s="47"/>
    </row>
    <row r="538" spans="10:16" x14ac:dyDescent="0.15">
      <c r="J538" s="28" t="s">
        <v>78</v>
      </c>
      <c r="K538" s="28">
        <f>COUNTIF(J4:J506,"山田町")</f>
        <v>0</v>
      </c>
      <c r="P538" s="47"/>
    </row>
    <row r="539" spans="10:16" x14ac:dyDescent="0.15">
      <c r="J539" s="28" t="s">
        <v>79</v>
      </c>
      <c r="K539" s="28">
        <f>COUNTIF(J4:J506,"岩泉町")</f>
        <v>0</v>
      </c>
      <c r="P539" s="47"/>
    </row>
    <row r="540" spans="10:16" x14ac:dyDescent="0.15">
      <c r="J540" s="28" t="s">
        <v>80</v>
      </c>
      <c r="K540" s="28">
        <f>COUNTIF(J4:J506,"田野畑村")</f>
        <v>0</v>
      </c>
      <c r="P540" s="47"/>
    </row>
    <row r="541" spans="10:16" x14ac:dyDescent="0.15">
      <c r="J541" s="28" t="s">
        <v>81</v>
      </c>
      <c r="K541" s="28">
        <f>COUNTIF(J4:J506,"普代村")</f>
        <v>0</v>
      </c>
      <c r="P541" s="47"/>
    </row>
    <row r="542" spans="10:16" x14ac:dyDescent="0.15">
      <c r="J542" s="28" t="s">
        <v>82</v>
      </c>
      <c r="K542" s="28">
        <f>COUNTIF(J4:J506,"軽米町")</f>
        <v>0</v>
      </c>
      <c r="P542" s="47"/>
    </row>
    <row r="543" spans="10:16" x14ac:dyDescent="0.15">
      <c r="J543" s="28" t="s">
        <v>83</v>
      </c>
      <c r="K543" s="28">
        <f>COUNTIF(J4:J506,"野田村")</f>
        <v>0</v>
      </c>
      <c r="P543" s="47"/>
    </row>
    <row r="544" spans="10:16" x14ac:dyDescent="0.15">
      <c r="J544" s="28" t="s">
        <v>84</v>
      </c>
      <c r="K544" s="28">
        <f>COUNTIF(J4:J506,"九戸村")</f>
        <v>0</v>
      </c>
      <c r="P544" s="47"/>
    </row>
    <row r="545" spans="10:16" x14ac:dyDescent="0.15">
      <c r="J545" s="28" t="s">
        <v>85</v>
      </c>
      <c r="K545" s="28">
        <f>COUNTIF(J4:J506,"洋野町")</f>
        <v>0</v>
      </c>
      <c r="P545" s="47"/>
    </row>
    <row r="546" spans="10:16" x14ac:dyDescent="0.15">
      <c r="J546" s="28" t="s">
        <v>86</v>
      </c>
      <c r="K546" s="28">
        <f>COUNTIF(J5:J506,"一戸町")</f>
        <v>0</v>
      </c>
      <c r="P546" s="47"/>
    </row>
    <row r="547" spans="10:16" x14ac:dyDescent="0.15">
      <c r="P547" s="47"/>
    </row>
    <row r="548" spans="10:16" x14ac:dyDescent="0.15">
      <c r="J548" s="28" t="s">
        <v>151</v>
      </c>
      <c r="K548" s="28">
        <f>SUM(K514:K546)</f>
        <v>0</v>
      </c>
      <c r="P548" s="47"/>
    </row>
    <row r="549" spans="10:16" x14ac:dyDescent="0.15">
      <c r="P549" s="47"/>
    </row>
    <row r="550" spans="10:16" x14ac:dyDescent="0.15">
      <c r="P550" s="47"/>
    </row>
    <row r="551" spans="10:16" x14ac:dyDescent="0.15">
      <c r="P551" s="47"/>
    </row>
    <row r="552" spans="10:16" x14ac:dyDescent="0.15">
      <c r="P552" s="47"/>
    </row>
    <row r="553" spans="10:16" x14ac:dyDescent="0.15">
      <c r="P553" s="47"/>
    </row>
    <row r="554" spans="10:16" x14ac:dyDescent="0.15">
      <c r="P554" s="47"/>
    </row>
    <row r="555" spans="10:16" x14ac:dyDescent="0.15">
      <c r="P555" s="47"/>
    </row>
    <row r="556" spans="10:16" x14ac:dyDescent="0.15">
      <c r="P556" s="47"/>
    </row>
    <row r="557" spans="10:16" x14ac:dyDescent="0.15">
      <c r="P557" s="47"/>
    </row>
    <row r="558" spans="10:16" x14ac:dyDescent="0.15">
      <c r="P558" s="47"/>
    </row>
    <row r="559" spans="10:16" x14ac:dyDescent="0.15">
      <c r="P559" s="47"/>
    </row>
    <row r="560" spans="10:16" x14ac:dyDescent="0.15">
      <c r="P560" s="47"/>
    </row>
    <row r="561" spans="16:16" x14ac:dyDescent="0.15">
      <c r="P561" s="47"/>
    </row>
    <row r="562" spans="16:16" x14ac:dyDescent="0.15">
      <c r="P562" s="47"/>
    </row>
    <row r="563" spans="16:16" x14ac:dyDescent="0.15">
      <c r="P563" s="47"/>
    </row>
    <row r="564" spans="16:16" x14ac:dyDescent="0.15">
      <c r="P564" s="47"/>
    </row>
    <row r="565" spans="16:16" x14ac:dyDescent="0.15">
      <c r="P565" s="47"/>
    </row>
    <row r="566" spans="16:16" x14ac:dyDescent="0.15">
      <c r="P566" s="47"/>
    </row>
    <row r="567" spans="16:16" x14ac:dyDescent="0.15">
      <c r="P567" s="47"/>
    </row>
    <row r="568" spans="16:16" x14ac:dyDescent="0.15">
      <c r="P568" s="47"/>
    </row>
    <row r="569" spans="16:16" x14ac:dyDescent="0.15">
      <c r="P569" s="47"/>
    </row>
    <row r="570" spans="16:16" x14ac:dyDescent="0.15">
      <c r="P570" s="47"/>
    </row>
    <row r="571" spans="16:16" x14ac:dyDescent="0.15">
      <c r="P571" s="47"/>
    </row>
    <row r="572" spans="16:16" x14ac:dyDescent="0.15">
      <c r="P572" s="47"/>
    </row>
    <row r="573" spans="16:16" x14ac:dyDescent="0.15">
      <c r="P573" s="47"/>
    </row>
    <row r="574" spans="16:16" x14ac:dyDescent="0.15">
      <c r="P574" s="47"/>
    </row>
    <row r="575" spans="16:16" x14ac:dyDescent="0.15">
      <c r="P575" s="47"/>
    </row>
    <row r="576" spans="16:16" x14ac:dyDescent="0.15">
      <c r="P576" s="47"/>
    </row>
    <row r="577" spans="16:16" x14ac:dyDescent="0.15">
      <c r="P577" s="47"/>
    </row>
    <row r="578" spans="16:16" x14ac:dyDescent="0.15">
      <c r="P578" s="47"/>
    </row>
    <row r="579" spans="16:16" x14ac:dyDescent="0.15">
      <c r="P579" s="47"/>
    </row>
    <row r="580" spans="16:16" x14ac:dyDescent="0.15">
      <c r="P580" s="47"/>
    </row>
    <row r="581" spans="16:16" x14ac:dyDescent="0.15">
      <c r="P581" s="47"/>
    </row>
    <row r="582" spans="16:16" x14ac:dyDescent="0.15">
      <c r="P582" s="47"/>
    </row>
    <row r="583" spans="16:16" x14ac:dyDescent="0.15">
      <c r="P583" s="47"/>
    </row>
    <row r="584" spans="16:16" x14ac:dyDescent="0.15">
      <c r="P584" s="47"/>
    </row>
    <row r="585" spans="16:16" x14ac:dyDescent="0.15">
      <c r="P585" s="47"/>
    </row>
    <row r="586" spans="16:16" x14ac:dyDescent="0.15">
      <c r="P586" s="47"/>
    </row>
    <row r="587" spans="16:16" x14ac:dyDescent="0.15">
      <c r="P587" s="47"/>
    </row>
    <row r="588" spans="16:16" x14ac:dyDescent="0.15">
      <c r="P588" s="47"/>
    </row>
    <row r="589" spans="16:16" x14ac:dyDescent="0.15">
      <c r="P589" s="47"/>
    </row>
    <row r="590" spans="16:16" x14ac:dyDescent="0.15">
      <c r="P590" s="47"/>
    </row>
    <row r="591" spans="16:16" x14ac:dyDescent="0.15">
      <c r="P591" s="47"/>
    </row>
    <row r="592" spans="16:16" x14ac:dyDescent="0.15">
      <c r="P592" s="47"/>
    </row>
    <row r="593" spans="16:16" x14ac:dyDescent="0.15">
      <c r="P593" s="47"/>
    </row>
    <row r="594" spans="16:16" x14ac:dyDescent="0.15">
      <c r="P594" s="47"/>
    </row>
    <row r="595" spans="16:16" x14ac:dyDescent="0.15">
      <c r="P595" s="47"/>
    </row>
    <row r="596" spans="16:16" x14ac:dyDescent="0.15">
      <c r="P596" s="47"/>
    </row>
    <row r="597" spans="16:16" x14ac:dyDescent="0.15">
      <c r="P597" s="47"/>
    </row>
    <row r="598" spans="16:16" x14ac:dyDescent="0.15">
      <c r="P598" s="47"/>
    </row>
    <row r="599" spans="16:16" x14ac:dyDescent="0.15">
      <c r="P599" s="47"/>
    </row>
    <row r="600" spans="16:16" x14ac:dyDescent="0.15">
      <c r="P600" s="47"/>
    </row>
    <row r="601" spans="16:16" x14ac:dyDescent="0.15">
      <c r="P601" s="47"/>
    </row>
    <row r="602" spans="16:16" x14ac:dyDescent="0.15">
      <c r="P602" s="47"/>
    </row>
    <row r="603" spans="16:16" x14ac:dyDescent="0.15">
      <c r="P603" s="47"/>
    </row>
    <row r="604" spans="16:16" x14ac:dyDescent="0.15">
      <c r="P604" s="47"/>
    </row>
    <row r="605" spans="16:16" x14ac:dyDescent="0.15">
      <c r="P605" s="47"/>
    </row>
    <row r="606" spans="16:16" x14ac:dyDescent="0.15">
      <c r="P606" s="47"/>
    </row>
    <row r="607" spans="16:16" x14ac:dyDescent="0.15">
      <c r="P607" s="47"/>
    </row>
    <row r="608" spans="16:16" x14ac:dyDescent="0.15">
      <c r="P608" s="47"/>
    </row>
    <row r="609" spans="16:16" x14ac:dyDescent="0.15">
      <c r="P609" s="47"/>
    </row>
    <row r="610" spans="16:16" x14ac:dyDescent="0.15">
      <c r="P610" s="47"/>
    </row>
    <row r="611" spans="16:16" x14ac:dyDescent="0.15">
      <c r="P611" s="47"/>
    </row>
    <row r="612" spans="16:16" x14ac:dyDescent="0.15">
      <c r="P612" s="47"/>
    </row>
    <row r="613" spans="16:16" x14ac:dyDescent="0.15">
      <c r="P613" s="47"/>
    </row>
    <row r="614" spans="16:16" x14ac:dyDescent="0.15">
      <c r="P614" s="47"/>
    </row>
    <row r="615" spans="16:16" x14ac:dyDescent="0.15">
      <c r="P615" s="47"/>
    </row>
    <row r="616" spans="16:16" x14ac:dyDescent="0.15">
      <c r="P616" s="47"/>
    </row>
    <row r="617" spans="16:16" x14ac:dyDescent="0.15">
      <c r="P617" s="47"/>
    </row>
    <row r="618" spans="16:16" x14ac:dyDescent="0.15">
      <c r="P618" s="47"/>
    </row>
    <row r="619" spans="16:16" x14ac:dyDescent="0.15">
      <c r="P619" s="47"/>
    </row>
    <row r="620" spans="16:16" x14ac:dyDescent="0.15">
      <c r="P620" s="47"/>
    </row>
    <row r="621" spans="16:16" x14ac:dyDescent="0.15">
      <c r="P621" s="47"/>
    </row>
    <row r="622" spans="16:16" x14ac:dyDescent="0.15">
      <c r="P622" s="47"/>
    </row>
    <row r="623" spans="16:16" x14ac:dyDescent="0.15">
      <c r="P623" s="47"/>
    </row>
    <row r="624" spans="16:16" x14ac:dyDescent="0.15">
      <c r="P624" s="47"/>
    </row>
    <row r="625" spans="16:16" x14ac:dyDescent="0.15">
      <c r="P625" s="47"/>
    </row>
    <row r="626" spans="16:16" x14ac:dyDescent="0.15">
      <c r="P626" s="47"/>
    </row>
    <row r="627" spans="16:16" x14ac:dyDescent="0.15">
      <c r="P627" s="47"/>
    </row>
    <row r="628" spans="16:16" x14ac:dyDescent="0.15">
      <c r="P628" s="47"/>
    </row>
    <row r="629" spans="16:16" x14ac:dyDescent="0.15">
      <c r="P629" s="47"/>
    </row>
    <row r="630" spans="16:16" x14ac:dyDescent="0.15">
      <c r="P630" s="47"/>
    </row>
    <row r="631" spans="16:16" x14ac:dyDescent="0.15">
      <c r="P631" s="47"/>
    </row>
    <row r="632" spans="16:16" x14ac:dyDescent="0.15">
      <c r="P632" s="47"/>
    </row>
    <row r="633" spans="16:16" x14ac:dyDescent="0.15">
      <c r="P633" s="47"/>
    </row>
    <row r="634" spans="16:16" x14ac:dyDescent="0.15">
      <c r="P634" s="47"/>
    </row>
    <row r="635" spans="16:16" x14ac:dyDescent="0.15">
      <c r="P635" s="47"/>
    </row>
    <row r="636" spans="16:16" x14ac:dyDescent="0.15">
      <c r="P636" s="47"/>
    </row>
    <row r="637" spans="16:16" x14ac:dyDescent="0.15">
      <c r="P637" s="47"/>
    </row>
    <row r="638" spans="16:16" x14ac:dyDescent="0.15">
      <c r="P638" s="47"/>
    </row>
    <row r="639" spans="16:16" x14ac:dyDescent="0.15">
      <c r="P639" s="47"/>
    </row>
    <row r="640" spans="16:16" x14ac:dyDescent="0.15">
      <c r="P640" s="47"/>
    </row>
    <row r="641" spans="16:16" x14ac:dyDescent="0.15">
      <c r="P641" s="47"/>
    </row>
    <row r="642" spans="16:16" x14ac:dyDescent="0.15">
      <c r="P642" s="47"/>
    </row>
    <row r="643" spans="16:16" x14ac:dyDescent="0.15">
      <c r="P643" s="47"/>
    </row>
    <row r="644" spans="16:16" x14ac:dyDescent="0.15">
      <c r="P644" s="47"/>
    </row>
    <row r="645" spans="16:16" x14ac:dyDescent="0.15">
      <c r="P645" s="47"/>
    </row>
    <row r="646" spans="16:16" x14ac:dyDescent="0.15">
      <c r="P646" s="47"/>
    </row>
    <row r="647" spans="16:16" x14ac:dyDescent="0.15">
      <c r="P647" s="47"/>
    </row>
    <row r="648" spans="16:16" x14ac:dyDescent="0.15">
      <c r="P648" s="47"/>
    </row>
    <row r="649" spans="16:16" x14ac:dyDescent="0.15">
      <c r="P649" s="47"/>
    </row>
    <row r="650" spans="16:16" x14ac:dyDescent="0.15">
      <c r="P650" s="47"/>
    </row>
    <row r="651" spans="16:16" x14ac:dyDescent="0.15">
      <c r="P651" s="47"/>
    </row>
    <row r="652" spans="16:16" x14ac:dyDescent="0.15">
      <c r="P652" s="47"/>
    </row>
    <row r="653" spans="16:16" x14ac:dyDescent="0.15">
      <c r="P653" s="47"/>
    </row>
    <row r="654" spans="16:16" x14ac:dyDescent="0.15">
      <c r="P654" s="47"/>
    </row>
    <row r="655" spans="16:16" x14ac:dyDescent="0.15">
      <c r="P655" s="47"/>
    </row>
    <row r="656" spans="16:16" x14ac:dyDescent="0.15">
      <c r="P656" s="47"/>
    </row>
    <row r="657" spans="16:16" x14ac:dyDescent="0.15">
      <c r="P657" s="47"/>
    </row>
    <row r="658" spans="16:16" x14ac:dyDescent="0.15">
      <c r="P658" s="47"/>
    </row>
    <row r="659" spans="16:16" x14ac:dyDescent="0.15">
      <c r="P659" s="47"/>
    </row>
    <row r="660" spans="16:16" x14ac:dyDescent="0.15">
      <c r="P660" s="47"/>
    </row>
    <row r="661" spans="16:16" x14ac:dyDescent="0.15">
      <c r="P661" s="47"/>
    </row>
    <row r="662" spans="16:16" x14ac:dyDescent="0.15">
      <c r="P662" s="47"/>
    </row>
    <row r="663" spans="16:16" x14ac:dyDescent="0.15">
      <c r="P663" s="47"/>
    </row>
    <row r="664" spans="16:16" x14ac:dyDescent="0.15">
      <c r="P664" s="47"/>
    </row>
    <row r="665" spans="16:16" x14ac:dyDescent="0.15">
      <c r="P665" s="47"/>
    </row>
    <row r="666" spans="16:16" x14ac:dyDescent="0.15">
      <c r="P666" s="47"/>
    </row>
    <row r="667" spans="16:16" x14ac:dyDescent="0.15">
      <c r="P667" s="47"/>
    </row>
    <row r="668" spans="16:16" x14ac:dyDescent="0.15">
      <c r="P668" s="47"/>
    </row>
    <row r="669" spans="16:16" x14ac:dyDescent="0.15">
      <c r="P669" s="47"/>
    </row>
    <row r="675" spans="19:20" x14ac:dyDescent="0.15">
      <c r="S675" s="44"/>
      <c r="T675" s="44"/>
    </row>
    <row r="676" spans="19:20" x14ac:dyDescent="0.15">
      <c r="S676" s="44"/>
      <c r="T676" s="44"/>
    </row>
    <row r="677" spans="19:20" x14ac:dyDescent="0.15">
      <c r="S677" s="44"/>
      <c r="T677" s="44"/>
    </row>
  </sheetData>
  <autoFilter ref="B3:U3" xr:uid="{00000000-0009-0000-0000-000004000000}">
    <sortState xmlns:xlrd2="http://schemas.microsoft.com/office/spreadsheetml/2017/richdata2" ref="B6:T507">
      <sortCondition ref="B5"/>
    </sortState>
  </autoFilter>
  <mergeCells count="2">
    <mergeCell ref="J2:O2"/>
    <mergeCell ref="H2:H3"/>
  </mergeCells>
  <phoneticPr fontId="1"/>
  <printOptions horizontalCentered="1"/>
  <pageMargins left="0.78740157480314965" right="0.78740157480314965" top="0.98425196850393704" bottom="0.39370078740157483" header="0" footer="0.19685039370078741"/>
  <pageSetup paperSize="9" scale="98" orientation="landscape" r:id="rId1"/>
  <headerFooter>
    <oddFooter>&amp;C&amp;P/&amp;N</oddFooter>
  </headerFooter>
  <rowBreaks count="18" manualBreakCount="18">
    <brk id="23" min="7" max="14" man="1"/>
    <brk id="43" min="7" max="14" man="1"/>
    <brk id="63" min="7" max="14" man="1"/>
    <brk id="83" min="7" max="14" man="1"/>
    <brk id="103" min="7" max="14" man="1"/>
    <brk id="123" min="7" max="14" man="1"/>
    <brk id="143" min="7" max="14" man="1"/>
    <brk id="163" min="7" max="14" man="1"/>
    <brk id="183" min="7" max="14" man="1"/>
    <brk id="203" min="7" max="14" man="1"/>
    <brk id="223" min="7" max="14" man="1"/>
    <brk id="243" min="7" max="14" man="1"/>
    <brk id="263" min="7" max="14" man="1"/>
    <brk id="283" min="7" max="14" man="1"/>
    <brk id="303" min="7" max="14" man="1"/>
    <brk id="323" min="7" max="14" man="1"/>
    <brk id="343" min="7" max="14" man="1"/>
    <brk id="363" min="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623"/>
  <sheetViews>
    <sheetView zoomScale="80" zoomScaleNormal="80" workbookViewId="0">
      <pane xSplit="23" ySplit="5" topLeftCell="X6" activePane="bottomRight" state="frozenSplit"/>
      <selection pane="topRight" activeCell="C1" sqref="C1"/>
      <selection pane="bottomLeft" activeCell="A6" sqref="A6"/>
      <selection pane="bottomRight" activeCell="U9" sqref="U9"/>
    </sheetView>
  </sheetViews>
  <sheetFormatPr defaultRowHeight="13.5" x14ac:dyDescent="0.15"/>
  <cols>
    <col min="1" max="1" width="9" hidden="1" customWidth="1"/>
    <col min="2" max="6" width="5.125" hidden="1" customWidth="1"/>
    <col min="7" max="7" width="5.125" style="164" hidden="1" customWidth="1"/>
    <col min="8" max="8" width="5.125" style="195" customWidth="1"/>
    <col min="9" max="19" width="5.125" customWidth="1"/>
    <col min="20" max="20" width="6.625" style="196" customWidth="1"/>
    <col min="21" max="21" width="10.625" style="188" customWidth="1"/>
    <col min="22" max="22" width="7.125" customWidth="1"/>
    <col min="23" max="23" width="11.625" customWidth="1"/>
    <col min="24" max="24" width="18.5" customWidth="1"/>
    <col min="25" max="25" width="9.5" customWidth="1"/>
    <col min="26" max="26" width="35.625" customWidth="1"/>
    <col min="27" max="28" width="13.875" customWidth="1"/>
    <col min="29" max="29" width="15" customWidth="1"/>
    <col min="30" max="30" width="13.625" customWidth="1"/>
    <col min="31" max="31" width="6.625" style="147" customWidth="1"/>
    <col min="32" max="32" width="9.625" style="147" customWidth="1"/>
    <col min="33" max="39" width="20.625" customWidth="1"/>
    <col min="40" max="41" width="7.125" customWidth="1"/>
    <col min="42" max="43" width="8.625" customWidth="1"/>
    <col min="44" max="44" width="10.625" customWidth="1"/>
    <col min="45" max="45" width="8.625" customWidth="1"/>
    <col min="46" max="46" width="10.625" customWidth="1"/>
    <col min="47" max="47" width="8.625" customWidth="1"/>
    <col min="48" max="48" width="10.625" customWidth="1"/>
    <col min="49" max="49" width="4.125" customWidth="1"/>
    <col min="50" max="50" width="9" customWidth="1"/>
    <col min="51" max="51" width="7.125" customWidth="1"/>
    <col min="52" max="52" width="5.25" customWidth="1"/>
    <col min="53" max="54" width="7.125" style="184" customWidth="1"/>
    <col min="55" max="55" width="8.625" style="184" customWidth="1"/>
    <col min="56" max="56" width="5.25" customWidth="1"/>
    <col min="57" max="57" width="6.625" customWidth="1"/>
    <col min="58" max="58" width="9" customWidth="1"/>
    <col min="59" max="59" width="8.25" customWidth="1"/>
    <col min="60" max="60" width="9" customWidth="1"/>
    <col min="61" max="61" width="10.625" customWidth="1"/>
    <col min="62" max="62" width="5.375" customWidth="1"/>
    <col min="63" max="63" width="8.5" customWidth="1"/>
    <col min="64" max="64" width="9.5" customWidth="1"/>
    <col min="65" max="66" width="15.625" style="184" customWidth="1"/>
    <col min="67" max="67" width="20.625" customWidth="1"/>
    <col min="68" max="70" width="10.625" customWidth="1"/>
    <col min="71" max="71" width="20.625" customWidth="1"/>
    <col min="72" max="73" width="9" customWidth="1"/>
    <col min="74" max="74" width="10.625" customWidth="1"/>
    <col min="75" max="75" width="9" customWidth="1"/>
    <col min="77" max="77" width="11" bestFit="1" customWidth="1"/>
    <col min="78" max="78" width="15.625" customWidth="1"/>
    <col min="79" max="79" width="30.625" customWidth="1"/>
    <col min="80" max="80" width="22.875" bestFit="1" customWidth="1"/>
    <col min="81" max="81" width="13" bestFit="1" customWidth="1"/>
    <col min="82" max="82" width="16.875" bestFit="1" customWidth="1"/>
    <col min="83" max="83" width="18" bestFit="1" customWidth="1"/>
    <col min="84" max="84" width="10.125" bestFit="1" customWidth="1"/>
  </cols>
  <sheetData>
    <row r="1" spans="2:84" ht="14.25" thickBot="1" x14ac:dyDescent="0.2">
      <c r="H1" t="s">
        <v>229</v>
      </c>
      <c r="W1" s="221" t="s">
        <v>120</v>
      </c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2"/>
      <c r="AY1" s="39" t="s">
        <v>29</v>
      </c>
      <c r="AZ1" s="40"/>
      <c r="BA1" s="178"/>
      <c r="BB1" s="178"/>
      <c r="BC1" s="178"/>
      <c r="BD1" s="40"/>
      <c r="BE1" s="40"/>
      <c r="BF1" s="40"/>
      <c r="BG1" s="40"/>
      <c r="BH1" s="40"/>
      <c r="BI1" s="40"/>
      <c r="BJ1" s="40"/>
      <c r="BK1" s="42"/>
      <c r="BL1" s="40"/>
      <c r="BM1" s="178"/>
      <c r="BN1" s="178"/>
      <c r="BO1" s="40"/>
      <c r="BP1" s="40"/>
      <c r="BQ1" s="40"/>
      <c r="BR1" s="40"/>
      <c r="BS1" s="40"/>
      <c r="BT1" s="41"/>
      <c r="BU1" s="13"/>
      <c r="BY1" s="242" t="s">
        <v>122</v>
      </c>
      <c r="BZ1" s="242"/>
      <c r="CA1" s="242"/>
      <c r="CB1" s="242"/>
      <c r="CC1" s="242"/>
      <c r="CD1" s="242"/>
      <c r="CE1" s="242"/>
      <c r="CF1" s="242"/>
    </row>
    <row r="2" spans="2:84" ht="14.25" customHeight="1" thickBot="1" x14ac:dyDescent="0.2">
      <c r="G2" s="205"/>
      <c r="H2" t="s">
        <v>230</v>
      </c>
      <c r="M2" s="230" t="s">
        <v>208</v>
      </c>
      <c r="N2" s="228" t="s">
        <v>136</v>
      </c>
      <c r="O2" s="230" t="s">
        <v>175</v>
      </c>
      <c r="P2" s="233" t="s">
        <v>233</v>
      </c>
      <c r="Q2" s="230" t="s">
        <v>239</v>
      </c>
      <c r="R2" s="230" t="s">
        <v>234</v>
      </c>
      <c r="S2" s="230" t="s">
        <v>235</v>
      </c>
      <c r="T2" s="232" t="s">
        <v>236</v>
      </c>
      <c r="U2" s="234" t="s">
        <v>209</v>
      </c>
      <c r="V2" s="239" t="s">
        <v>135</v>
      </c>
      <c r="W2" s="218" t="s">
        <v>118</v>
      </c>
      <c r="X2" s="222" t="s">
        <v>3</v>
      </c>
      <c r="Y2" s="220" t="s">
        <v>4</v>
      </c>
      <c r="Z2" s="222"/>
      <c r="AA2" s="220" t="s">
        <v>7</v>
      </c>
      <c r="AB2" s="221"/>
      <c r="AC2" s="222"/>
      <c r="AD2" s="226" t="s">
        <v>121</v>
      </c>
      <c r="AE2" s="226" t="s">
        <v>172</v>
      </c>
      <c r="AF2" s="226" t="s">
        <v>173</v>
      </c>
      <c r="AG2" s="235" t="s">
        <v>12</v>
      </c>
      <c r="AH2" s="236"/>
      <c r="AI2" s="236"/>
      <c r="AJ2" s="236"/>
      <c r="AK2" s="236"/>
      <c r="AL2" s="236"/>
      <c r="AM2" s="237"/>
      <c r="AN2" s="220" t="s">
        <v>96</v>
      </c>
      <c r="AO2" s="221"/>
      <c r="AP2" s="222"/>
      <c r="AQ2" s="220" t="s">
        <v>21</v>
      </c>
      <c r="AR2" s="221"/>
      <c r="AS2" s="221"/>
      <c r="AT2" s="221"/>
      <c r="AU2" s="221"/>
      <c r="AV2" s="222"/>
      <c r="AW2" s="220" t="s">
        <v>26</v>
      </c>
      <c r="AX2" s="222"/>
      <c r="AY2" s="225" t="s">
        <v>1</v>
      </c>
      <c r="AZ2" s="218" t="s">
        <v>30</v>
      </c>
      <c r="BA2" s="225" t="s">
        <v>201</v>
      </c>
      <c r="BB2" s="225"/>
      <c r="BC2" s="225"/>
      <c r="BD2" s="218" t="s">
        <v>32</v>
      </c>
      <c r="BE2" s="225" t="s">
        <v>33</v>
      </c>
      <c r="BF2" s="213" t="s">
        <v>34</v>
      </c>
      <c r="BG2" s="213"/>
      <c r="BH2" s="225" t="s">
        <v>39</v>
      </c>
      <c r="BI2" s="209" t="s">
        <v>40</v>
      </c>
      <c r="BJ2" s="209" t="s">
        <v>44</v>
      </c>
      <c r="BK2" s="209"/>
      <c r="BL2" s="209"/>
      <c r="BM2" s="213" t="s">
        <v>202</v>
      </c>
      <c r="BN2" s="213"/>
      <c r="BO2" s="213"/>
      <c r="BP2" s="213"/>
      <c r="BQ2" s="213"/>
      <c r="BR2" s="213"/>
      <c r="BS2" s="213"/>
      <c r="BT2" s="223" t="s">
        <v>51</v>
      </c>
      <c r="BU2" s="223" t="s">
        <v>112</v>
      </c>
      <c r="BV2" s="223" t="s">
        <v>113</v>
      </c>
      <c r="BW2" s="223" t="s">
        <v>114</v>
      </c>
      <c r="BX2" s="1"/>
      <c r="BY2" s="11" t="s">
        <v>1</v>
      </c>
      <c r="BZ2" s="45" t="s">
        <v>13</v>
      </c>
      <c r="CA2" s="35" t="s">
        <v>14</v>
      </c>
      <c r="CB2" s="11" t="s">
        <v>123</v>
      </c>
      <c r="CC2" s="11" t="s">
        <v>35</v>
      </c>
      <c r="CD2" s="12" t="s">
        <v>41</v>
      </c>
      <c r="CE2" s="11" t="s">
        <v>50</v>
      </c>
      <c r="CF2" s="11" t="s">
        <v>51</v>
      </c>
    </row>
    <row r="3" spans="2:84" ht="13.5" customHeight="1" x14ac:dyDescent="0.15">
      <c r="G3" s="206"/>
      <c r="H3" t="s">
        <v>231</v>
      </c>
      <c r="M3" s="230"/>
      <c r="N3" s="229"/>
      <c r="O3" s="230"/>
      <c r="P3" s="233"/>
      <c r="Q3" s="230"/>
      <c r="R3" s="231"/>
      <c r="S3" s="230"/>
      <c r="T3" s="232"/>
      <c r="U3" s="234"/>
      <c r="V3" s="240"/>
      <c r="W3" s="218"/>
      <c r="X3" s="221"/>
      <c r="Y3" s="32" t="s">
        <v>5</v>
      </c>
      <c r="Z3" s="226" t="s">
        <v>4</v>
      </c>
      <c r="AA3" s="18" t="s">
        <v>9</v>
      </c>
      <c r="AB3" s="4" t="s">
        <v>8</v>
      </c>
      <c r="AC3" s="4" t="s">
        <v>10</v>
      </c>
      <c r="AD3" s="238"/>
      <c r="AE3" s="238"/>
      <c r="AF3" s="238"/>
      <c r="AG3" s="177">
        <v>1</v>
      </c>
      <c r="AH3" s="241">
        <v>2</v>
      </c>
      <c r="AI3" s="241"/>
      <c r="AJ3" s="241"/>
      <c r="AK3" s="241"/>
      <c r="AL3" s="241"/>
      <c r="AM3" s="241"/>
      <c r="AN3" s="4" t="s">
        <v>94</v>
      </c>
      <c r="AO3" s="4" t="s">
        <v>97</v>
      </c>
      <c r="AP3" s="4" t="s">
        <v>95</v>
      </c>
      <c r="AQ3" s="220" t="s">
        <v>22</v>
      </c>
      <c r="AR3" s="222"/>
      <c r="AS3" s="220" t="s">
        <v>24</v>
      </c>
      <c r="AT3" s="222"/>
      <c r="AU3" s="220" t="s">
        <v>25</v>
      </c>
      <c r="AV3" s="222"/>
      <c r="AW3" s="223" t="s">
        <v>27</v>
      </c>
      <c r="AX3" s="6" t="s">
        <v>110</v>
      </c>
      <c r="AY3" s="218"/>
      <c r="AZ3" s="219"/>
      <c r="BA3" s="225"/>
      <c r="BB3" s="225"/>
      <c r="BC3" s="225"/>
      <c r="BD3" s="218"/>
      <c r="BE3" s="218"/>
      <c r="BF3" s="209" t="s">
        <v>35</v>
      </c>
      <c r="BG3" s="209" t="s">
        <v>106</v>
      </c>
      <c r="BH3" s="225"/>
      <c r="BI3" s="209"/>
      <c r="BJ3" s="4" t="s">
        <v>45</v>
      </c>
      <c r="BK3" s="209" t="s">
        <v>47</v>
      </c>
      <c r="BL3" s="209" t="s">
        <v>48</v>
      </c>
      <c r="BM3" s="185" t="s">
        <v>203</v>
      </c>
      <c r="BN3" s="185" t="s">
        <v>204</v>
      </c>
      <c r="BO3" s="30" t="s">
        <v>133</v>
      </c>
      <c r="BP3" s="185" t="s">
        <v>205</v>
      </c>
      <c r="BQ3" s="185" t="s">
        <v>200</v>
      </c>
      <c r="BR3" s="185" t="s">
        <v>206</v>
      </c>
      <c r="BS3" s="154" t="s">
        <v>207</v>
      </c>
      <c r="BT3" s="243"/>
      <c r="BU3" s="243"/>
      <c r="BV3" s="243"/>
      <c r="BW3" s="243"/>
      <c r="BX3" s="1"/>
      <c r="BY3" s="9"/>
      <c r="BZ3" s="13"/>
      <c r="CA3" s="35"/>
      <c r="CB3" s="34"/>
      <c r="CC3" s="9"/>
      <c r="CD3" s="10"/>
      <c r="CE3" s="9"/>
      <c r="CF3" s="9"/>
    </row>
    <row r="4" spans="2:84" x14ac:dyDescent="0.15">
      <c r="G4" s="206"/>
      <c r="H4" t="s">
        <v>232</v>
      </c>
      <c r="M4" s="230"/>
      <c r="N4" s="229"/>
      <c r="O4" s="230"/>
      <c r="P4" s="233"/>
      <c r="Q4" s="230"/>
      <c r="R4" s="231"/>
      <c r="S4" s="230"/>
      <c r="T4" s="232"/>
      <c r="U4" s="234"/>
      <c r="V4" s="240"/>
      <c r="W4" s="218"/>
      <c r="X4" s="221"/>
      <c r="Y4" s="33" t="s">
        <v>31</v>
      </c>
      <c r="Z4" s="227"/>
      <c r="AA4" s="19" t="s">
        <v>31</v>
      </c>
      <c r="AB4" s="5" t="s">
        <v>31</v>
      </c>
      <c r="AC4" s="5" t="s">
        <v>31</v>
      </c>
      <c r="AD4" s="227"/>
      <c r="AE4" s="227"/>
      <c r="AF4" s="227"/>
      <c r="AG4" s="177" t="s">
        <v>190</v>
      </c>
      <c r="AH4" s="120" t="s">
        <v>191</v>
      </c>
      <c r="AI4" s="96" t="s">
        <v>192</v>
      </c>
      <c r="AJ4" s="96" t="s">
        <v>193</v>
      </c>
      <c r="AK4" s="96" t="s">
        <v>194</v>
      </c>
      <c r="AL4" s="120" t="s">
        <v>195</v>
      </c>
      <c r="AM4" s="177" t="s">
        <v>196</v>
      </c>
      <c r="AN4" s="5" t="s">
        <v>107</v>
      </c>
      <c r="AO4" s="5" t="s">
        <v>107</v>
      </c>
      <c r="AP4" s="5" t="s">
        <v>107</v>
      </c>
      <c r="AQ4" s="3" t="s">
        <v>23</v>
      </c>
      <c r="AR4" s="3" t="s">
        <v>197</v>
      </c>
      <c r="AS4" s="3" t="s">
        <v>23</v>
      </c>
      <c r="AT4" s="183" t="s">
        <v>197</v>
      </c>
      <c r="AU4" s="3" t="s">
        <v>23</v>
      </c>
      <c r="AV4" s="183" t="s">
        <v>197</v>
      </c>
      <c r="AW4" s="224"/>
      <c r="AX4" s="5" t="s">
        <v>107</v>
      </c>
      <c r="AY4" s="218"/>
      <c r="AZ4" s="219"/>
      <c r="BA4" s="180" t="s">
        <v>198</v>
      </c>
      <c r="BB4" s="181" t="s">
        <v>199</v>
      </c>
      <c r="BC4" s="182" t="s">
        <v>200</v>
      </c>
      <c r="BD4" s="218"/>
      <c r="BE4" s="218"/>
      <c r="BF4" s="209"/>
      <c r="BG4" s="209"/>
      <c r="BH4" s="225"/>
      <c r="BI4" s="209"/>
      <c r="BJ4" s="5" t="s">
        <v>46</v>
      </c>
      <c r="BK4" s="209"/>
      <c r="BL4" s="209"/>
      <c r="BM4" s="179"/>
      <c r="BN4" s="179"/>
      <c r="BO4" s="31"/>
      <c r="BP4" s="106"/>
      <c r="BQ4" s="106"/>
      <c r="BR4" s="106"/>
      <c r="BS4" s="155"/>
      <c r="BT4" s="224"/>
      <c r="BU4" s="224"/>
      <c r="BV4" s="224"/>
      <c r="BW4" s="224"/>
      <c r="BX4" s="1"/>
      <c r="BY4" s="9" t="s">
        <v>55</v>
      </c>
      <c r="BZ4" s="13" t="s">
        <v>15</v>
      </c>
      <c r="CA4" s="9" t="s">
        <v>18</v>
      </c>
      <c r="CB4" s="34" t="s">
        <v>124</v>
      </c>
      <c r="CC4" s="9" t="s">
        <v>36</v>
      </c>
      <c r="CD4" s="10" t="s">
        <v>42</v>
      </c>
      <c r="CE4" s="9" t="s">
        <v>128</v>
      </c>
      <c r="CF4" s="9" t="s">
        <v>53</v>
      </c>
    </row>
    <row r="5" spans="2:84" s="28" customFormat="1" ht="14.25" customHeight="1" thickBot="1" x14ac:dyDescent="0.2">
      <c r="B5" s="28" t="s">
        <v>137</v>
      </c>
      <c r="C5" s="28" t="s">
        <v>141</v>
      </c>
      <c r="D5" s="28" t="s">
        <v>138</v>
      </c>
      <c r="E5" s="28" t="s">
        <v>139</v>
      </c>
      <c r="F5" s="28" t="s">
        <v>140</v>
      </c>
      <c r="G5" s="151"/>
      <c r="H5" s="151"/>
      <c r="I5" s="28" t="s">
        <v>117</v>
      </c>
      <c r="J5" s="28" t="s">
        <v>116</v>
      </c>
      <c r="K5" s="28" t="s">
        <v>160</v>
      </c>
      <c r="L5" s="28" t="s">
        <v>161</v>
      </c>
      <c r="M5" s="46"/>
      <c r="O5" s="46"/>
      <c r="R5" s="46"/>
      <c r="S5" s="46"/>
      <c r="T5" s="197"/>
      <c r="U5" s="190"/>
      <c r="W5" s="22"/>
      <c r="AD5" s="191"/>
      <c r="AE5" s="192"/>
      <c r="AF5" s="192"/>
      <c r="BA5" s="151"/>
      <c r="BB5" s="151"/>
      <c r="BC5" s="151"/>
      <c r="BM5" s="151"/>
      <c r="BN5" s="151"/>
      <c r="BU5" s="22"/>
      <c r="BV5" s="22"/>
      <c r="BW5" s="22"/>
      <c r="BY5" s="29" t="s">
        <v>56</v>
      </c>
      <c r="BZ5" s="44" t="s">
        <v>16</v>
      </c>
      <c r="CA5" s="29" t="s">
        <v>19</v>
      </c>
      <c r="CB5" s="193" t="s">
        <v>101</v>
      </c>
      <c r="CC5" s="29" t="s">
        <v>37</v>
      </c>
      <c r="CD5" s="194" t="s">
        <v>43</v>
      </c>
      <c r="CE5" s="29" t="s">
        <v>129</v>
      </c>
      <c r="CF5" s="56" t="s">
        <v>54</v>
      </c>
    </row>
    <row r="6" spans="2:84" s="28" customFormat="1" ht="14.25" thickBot="1" x14ac:dyDescent="0.2">
      <c r="G6" s="151"/>
      <c r="H6" s="151"/>
      <c r="I6" s="20"/>
      <c r="J6" s="38"/>
      <c r="K6" s="38"/>
      <c r="L6" s="20"/>
      <c r="M6" s="20"/>
      <c r="N6" s="20"/>
      <c r="O6" s="20"/>
      <c r="P6" s="20">
        <v>27</v>
      </c>
      <c r="Q6" s="20">
        <v>4</v>
      </c>
      <c r="R6" s="20">
        <v>201</v>
      </c>
      <c r="S6" s="20"/>
      <c r="T6" s="198" t="s">
        <v>237</v>
      </c>
      <c r="U6" s="189" t="str">
        <f>P6&amp;R6&amp;T6</f>
        <v>272010001</v>
      </c>
      <c r="V6" s="148"/>
      <c r="W6" s="22"/>
      <c r="X6" s="22"/>
      <c r="Y6" s="23"/>
      <c r="Z6" s="23"/>
      <c r="AA6" s="81"/>
      <c r="AB6" s="81"/>
      <c r="AC6" s="81"/>
      <c r="AD6" s="24"/>
      <c r="AE6" s="150">
        <f t="shared" ref="AE6:AE69" si="0">DATEDIF(AD6,$AD$514,"ｙ")</f>
        <v>115</v>
      </c>
      <c r="AF6" s="27" t="str">
        <f>"（"&amp;AE6&amp;"才)"</f>
        <v>（115才)</v>
      </c>
      <c r="AG6" s="162"/>
      <c r="AH6" s="162"/>
      <c r="AI6" s="162"/>
      <c r="AJ6" s="81"/>
      <c r="AK6" s="81"/>
      <c r="AL6" s="120"/>
      <c r="AM6" s="177"/>
      <c r="AN6" s="25"/>
      <c r="AO6" s="25"/>
      <c r="AP6" s="25">
        <f>AN6+AO6</f>
        <v>0</v>
      </c>
      <c r="AQ6" s="81"/>
      <c r="AR6" s="25"/>
      <c r="AS6" s="81"/>
      <c r="AT6" s="25"/>
      <c r="AU6" s="81"/>
      <c r="AV6" s="25"/>
      <c r="AW6" s="26"/>
      <c r="AX6" s="26"/>
      <c r="AY6" s="81">
        <f>一覧!V6</f>
        <v>0</v>
      </c>
      <c r="AZ6" s="81"/>
      <c r="BA6" s="177"/>
      <c r="BB6" s="177"/>
      <c r="BC6" s="177"/>
      <c r="BD6" s="162"/>
      <c r="BE6" s="25"/>
      <c r="BF6" s="162"/>
      <c r="BG6" s="162"/>
      <c r="BH6" s="162"/>
      <c r="BI6" s="162"/>
      <c r="BJ6" s="25"/>
      <c r="BK6" s="24"/>
      <c r="BL6" s="24">
        <f t="shared" ref="BL6:BL69" si="1">BK6+BJ6*365</f>
        <v>0</v>
      </c>
      <c r="BM6" s="177"/>
      <c r="BN6" s="177"/>
      <c r="BO6" s="82"/>
      <c r="BP6" s="81"/>
      <c r="BQ6" s="152"/>
      <c r="BR6" s="152"/>
      <c r="BS6" s="153"/>
      <c r="BT6" s="121"/>
      <c r="BU6" s="27"/>
      <c r="BV6" s="24"/>
      <c r="BW6" s="24"/>
      <c r="BY6" s="29" t="s">
        <v>57</v>
      </c>
      <c r="BZ6" s="44" t="s">
        <v>125</v>
      </c>
      <c r="CA6" s="29" t="s">
        <v>20</v>
      </c>
      <c r="CB6" s="83" t="s">
        <v>102</v>
      </c>
      <c r="CC6" s="56" t="s">
        <v>38</v>
      </c>
      <c r="CE6" s="29" t="s">
        <v>130</v>
      </c>
    </row>
    <row r="7" spans="2:84" s="28" customFormat="1" ht="14.25" thickBot="1" x14ac:dyDescent="0.2">
      <c r="G7" s="151"/>
      <c r="H7" s="151"/>
      <c r="I7" s="20"/>
      <c r="J7" s="38"/>
      <c r="K7" s="38"/>
      <c r="L7" s="20"/>
      <c r="M7" s="20"/>
      <c r="N7" s="20"/>
      <c r="O7" s="20"/>
      <c r="P7" s="20"/>
      <c r="Q7" s="20"/>
      <c r="R7" s="20"/>
      <c r="S7" s="20"/>
      <c r="T7" s="199" t="s">
        <v>238</v>
      </c>
      <c r="U7" s="189" t="str">
        <f t="shared" ref="U7:U70" si="2">P7&amp;R7&amp;T7</f>
        <v>0002</v>
      </c>
      <c r="V7" s="148"/>
      <c r="W7" s="22"/>
      <c r="X7" s="22"/>
      <c r="Y7" s="23"/>
      <c r="Z7" s="23"/>
      <c r="AA7" s="81"/>
      <c r="AB7" s="81"/>
      <c r="AC7" s="81"/>
      <c r="AD7" s="24"/>
      <c r="AE7" s="150">
        <f t="shared" si="0"/>
        <v>115</v>
      </c>
      <c r="AF7" s="27" t="str">
        <f t="shared" ref="AF7:AF70" si="3">"（"&amp;AE7&amp;"才)"</f>
        <v>（115才)</v>
      </c>
      <c r="AG7" s="162"/>
      <c r="AH7" s="162"/>
      <c r="AI7" s="162"/>
      <c r="AJ7" s="81"/>
      <c r="AK7" s="81"/>
      <c r="AL7" s="120"/>
      <c r="AM7" s="177"/>
      <c r="AN7" s="25"/>
      <c r="AO7" s="25"/>
      <c r="AP7" s="25">
        <f t="shared" ref="AP7:AP21" si="4">AN7+AO7</f>
        <v>0</v>
      </c>
      <c r="AQ7" s="81"/>
      <c r="AR7" s="25"/>
      <c r="AS7" s="81"/>
      <c r="AT7" s="25"/>
      <c r="AU7" s="81"/>
      <c r="AV7" s="25"/>
      <c r="AW7" s="26"/>
      <c r="AX7" s="26"/>
      <c r="AY7" s="81">
        <f>一覧!V7</f>
        <v>0</v>
      </c>
      <c r="AZ7" s="81"/>
      <c r="BA7" s="177"/>
      <c r="BB7" s="177"/>
      <c r="BC7" s="177"/>
      <c r="BD7" s="162"/>
      <c r="BE7" s="25"/>
      <c r="BF7" s="162"/>
      <c r="BG7" s="162"/>
      <c r="BH7" s="162"/>
      <c r="BI7" s="162"/>
      <c r="BJ7" s="25"/>
      <c r="BK7" s="24"/>
      <c r="BL7" s="24">
        <f t="shared" si="1"/>
        <v>0</v>
      </c>
      <c r="BM7" s="177"/>
      <c r="BN7" s="177"/>
      <c r="BO7" s="82"/>
      <c r="BP7" s="81"/>
      <c r="BQ7" s="152"/>
      <c r="BR7" s="152"/>
      <c r="BS7" s="153"/>
      <c r="BT7" s="82"/>
      <c r="BU7" s="27"/>
      <c r="BV7" s="24"/>
      <c r="BW7" s="24"/>
      <c r="BY7" s="29" t="s">
        <v>58</v>
      </c>
      <c r="BZ7" s="84" t="s">
        <v>17</v>
      </c>
      <c r="CA7" s="29" t="s">
        <v>126</v>
      </c>
      <c r="CE7" s="29" t="s">
        <v>131</v>
      </c>
    </row>
    <row r="8" spans="2:84" s="28" customFormat="1" ht="14.25" customHeight="1" x14ac:dyDescent="0.15">
      <c r="G8" s="151"/>
      <c r="H8" s="151"/>
      <c r="I8" s="20"/>
      <c r="J8" s="38"/>
      <c r="K8" s="38"/>
      <c r="L8" s="20"/>
      <c r="M8" s="20"/>
      <c r="N8" s="20"/>
      <c r="O8" s="20"/>
      <c r="P8" s="20"/>
      <c r="Q8" s="20"/>
      <c r="R8" s="20"/>
      <c r="S8" s="20"/>
      <c r="T8" s="200"/>
      <c r="U8" s="189" t="str">
        <f t="shared" si="2"/>
        <v/>
      </c>
      <c r="V8" s="148"/>
      <c r="W8" s="22"/>
      <c r="X8" s="22"/>
      <c r="Y8" s="23"/>
      <c r="Z8" s="23"/>
      <c r="AA8" s="81"/>
      <c r="AB8" s="81"/>
      <c r="AC8" s="81"/>
      <c r="AD8" s="24"/>
      <c r="AE8" s="150">
        <f t="shared" si="0"/>
        <v>115</v>
      </c>
      <c r="AF8" s="27" t="str">
        <f t="shared" si="3"/>
        <v>（115才)</v>
      </c>
      <c r="AG8" s="162"/>
      <c r="AH8" s="162"/>
      <c r="AI8" s="162"/>
      <c r="AJ8" s="81"/>
      <c r="AK8" s="81"/>
      <c r="AL8" s="120"/>
      <c r="AM8" s="177"/>
      <c r="AN8" s="25"/>
      <c r="AO8" s="25"/>
      <c r="AP8" s="25">
        <f t="shared" si="4"/>
        <v>0</v>
      </c>
      <c r="AQ8" s="81"/>
      <c r="AR8" s="25"/>
      <c r="AS8" s="81"/>
      <c r="AT8" s="25"/>
      <c r="AU8" s="81"/>
      <c r="AV8" s="25"/>
      <c r="AW8" s="26"/>
      <c r="AX8" s="26"/>
      <c r="AY8" s="81">
        <f>一覧!V8</f>
        <v>0</v>
      </c>
      <c r="AZ8" s="81"/>
      <c r="BA8" s="177"/>
      <c r="BB8" s="177"/>
      <c r="BC8" s="177"/>
      <c r="BD8" s="162"/>
      <c r="BE8" s="25"/>
      <c r="BF8" s="162"/>
      <c r="BG8" s="162"/>
      <c r="BH8" s="162"/>
      <c r="BI8" s="162"/>
      <c r="BJ8" s="25"/>
      <c r="BK8" s="24"/>
      <c r="BL8" s="24">
        <f t="shared" si="1"/>
        <v>0</v>
      </c>
      <c r="BM8" s="177"/>
      <c r="BN8" s="177"/>
      <c r="BO8" s="82"/>
      <c r="BP8" s="81"/>
      <c r="BQ8" s="152"/>
      <c r="BR8" s="152"/>
      <c r="BS8" s="153"/>
      <c r="BT8" s="82"/>
      <c r="BU8" s="27"/>
      <c r="BV8" s="24"/>
      <c r="BW8" s="24"/>
      <c r="BY8" s="29" t="s">
        <v>59</v>
      </c>
      <c r="CA8" s="29" t="s">
        <v>210</v>
      </c>
      <c r="CE8" s="29" t="s">
        <v>132</v>
      </c>
    </row>
    <row r="9" spans="2:84" s="28" customFormat="1" ht="14.25" thickBot="1" x14ac:dyDescent="0.2">
      <c r="G9" s="151"/>
      <c r="H9" s="151"/>
      <c r="I9" s="20"/>
      <c r="J9" s="38"/>
      <c r="K9" s="38"/>
      <c r="L9" s="20"/>
      <c r="M9" s="20"/>
      <c r="N9" s="20"/>
      <c r="O9" s="20"/>
      <c r="P9" s="20"/>
      <c r="Q9" s="20"/>
      <c r="R9" s="20"/>
      <c r="S9" s="20"/>
      <c r="T9" s="200"/>
      <c r="U9" s="189" t="str">
        <f t="shared" si="2"/>
        <v/>
      </c>
      <c r="V9" s="148"/>
      <c r="W9" s="22"/>
      <c r="X9" s="22"/>
      <c r="Y9" s="23"/>
      <c r="Z9" s="23"/>
      <c r="AA9" s="81"/>
      <c r="AB9" s="81"/>
      <c r="AC9" s="81"/>
      <c r="AD9" s="24"/>
      <c r="AE9" s="150">
        <f t="shared" si="0"/>
        <v>115</v>
      </c>
      <c r="AF9" s="27" t="str">
        <f t="shared" si="3"/>
        <v>（115才)</v>
      </c>
      <c r="AG9" s="162"/>
      <c r="AH9" s="162"/>
      <c r="AI9" s="162"/>
      <c r="AJ9" s="81"/>
      <c r="AK9" s="81"/>
      <c r="AL9" s="120"/>
      <c r="AM9" s="177"/>
      <c r="AN9" s="25"/>
      <c r="AO9" s="25"/>
      <c r="AP9" s="25">
        <f t="shared" si="4"/>
        <v>0</v>
      </c>
      <c r="AQ9" s="81"/>
      <c r="AR9" s="25"/>
      <c r="AS9" s="81"/>
      <c r="AT9" s="25"/>
      <c r="AU9" s="81"/>
      <c r="AV9" s="25"/>
      <c r="AW9" s="26"/>
      <c r="AX9" s="26"/>
      <c r="AY9" s="81">
        <f>一覧!V9</f>
        <v>0</v>
      </c>
      <c r="AZ9" s="81"/>
      <c r="BA9" s="177"/>
      <c r="BB9" s="177"/>
      <c r="BC9" s="177"/>
      <c r="BD9" s="162"/>
      <c r="BE9" s="25"/>
      <c r="BF9" s="162"/>
      <c r="BG9" s="162"/>
      <c r="BH9" s="162"/>
      <c r="BI9" s="162"/>
      <c r="BJ9" s="25"/>
      <c r="BK9" s="24"/>
      <c r="BL9" s="24">
        <f t="shared" si="1"/>
        <v>0</v>
      </c>
      <c r="BM9" s="177"/>
      <c r="BN9" s="177"/>
      <c r="BO9" s="82"/>
      <c r="BP9" s="81"/>
      <c r="BQ9" s="152"/>
      <c r="BR9" s="152"/>
      <c r="BS9" s="153"/>
      <c r="BT9" s="82"/>
      <c r="BU9" s="27"/>
      <c r="BV9" s="24"/>
      <c r="BW9" s="24"/>
      <c r="BY9" s="29" t="s">
        <v>60</v>
      </c>
      <c r="CA9" s="36" t="s">
        <v>127</v>
      </c>
      <c r="CE9" s="29"/>
    </row>
    <row r="10" spans="2:84" s="28" customFormat="1" x14ac:dyDescent="0.15">
      <c r="G10" s="151"/>
      <c r="H10" s="151"/>
      <c r="I10" s="20"/>
      <c r="J10" s="38"/>
      <c r="K10" s="38"/>
      <c r="L10" s="20"/>
      <c r="M10" s="20"/>
      <c r="N10" s="20"/>
      <c r="O10" s="20"/>
      <c r="P10" s="20"/>
      <c r="Q10" s="20"/>
      <c r="R10" s="20"/>
      <c r="S10" s="20"/>
      <c r="T10" s="200"/>
      <c r="U10" s="189" t="str">
        <f t="shared" si="2"/>
        <v/>
      </c>
      <c r="V10" s="148"/>
      <c r="W10" s="22"/>
      <c r="X10" s="22"/>
      <c r="Y10" s="23"/>
      <c r="Z10" s="23"/>
      <c r="AA10" s="81"/>
      <c r="AB10" s="81"/>
      <c r="AC10" s="81"/>
      <c r="AD10" s="24"/>
      <c r="AE10" s="150">
        <f t="shared" si="0"/>
        <v>115</v>
      </c>
      <c r="AF10" s="27" t="str">
        <f t="shared" si="3"/>
        <v>（115才)</v>
      </c>
      <c r="AG10" s="162"/>
      <c r="AH10" s="162"/>
      <c r="AI10" s="162"/>
      <c r="AJ10" s="81"/>
      <c r="AK10" s="81"/>
      <c r="AL10" s="120"/>
      <c r="AM10" s="177"/>
      <c r="AN10" s="25"/>
      <c r="AO10" s="25"/>
      <c r="AP10" s="25">
        <f t="shared" si="4"/>
        <v>0</v>
      </c>
      <c r="AQ10" s="81"/>
      <c r="AR10" s="25"/>
      <c r="AS10" s="81"/>
      <c r="AT10" s="25"/>
      <c r="AU10" s="81"/>
      <c r="AV10" s="25"/>
      <c r="AW10" s="26"/>
      <c r="AX10" s="26"/>
      <c r="AY10" s="81">
        <f>一覧!V10</f>
        <v>0</v>
      </c>
      <c r="AZ10" s="122"/>
      <c r="BA10" s="177"/>
      <c r="BB10" s="177"/>
      <c r="BC10" s="177"/>
      <c r="BD10" s="162"/>
      <c r="BE10" s="25"/>
      <c r="BF10" s="162"/>
      <c r="BG10" s="162"/>
      <c r="BH10" s="162"/>
      <c r="BI10" s="162"/>
      <c r="BJ10" s="25"/>
      <c r="BK10" s="24"/>
      <c r="BL10" s="24">
        <f t="shared" si="1"/>
        <v>0</v>
      </c>
      <c r="BM10" s="177"/>
      <c r="BN10" s="177"/>
      <c r="BO10" s="82"/>
      <c r="BP10" s="81"/>
      <c r="BQ10" s="152"/>
      <c r="BR10" s="152"/>
      <c r="BS10" s="153"/>
      <c r="BT10" s="82"/>
      <c r="BU10" s="27"/>
      <c r="BV10" s="24"/>
      <c r="BW10" s="24"/>
      <c r="BY10" s="29" t="s">
        <v>61</v>
      </c>
      <c r="CE10" s="29"/>
    </row>
    <row r="11" spans="2:84" s="28" customFormat="1" ht="13.5" customHeight="1" x14ac:dyDescent="0.15">
      <c r="G11" s="151"/>
      <c r="H11" s="151"/>
      <c r="I11" s="20"/>
      <c r="J11" s="38"/>
      <c r="K11" s="38"/>
      <c r="L11" s="20"/>
      <c r="M11" s="20"/>
      <c r="N11" s="20"/>
      <c r="O11" s="20"/>
      <c r="P11" s="20"/>
      <c r="Q11" s="20"/>
      <c r="R11" s="20"/>
      <c r="S11" s="20"/>
      <c r="T11" s="200"/>
      <c r="U11" s="189" t="str">
        <f t="shared" si="2"/>
        <v/>
      </c>
      <c r="V11" s="148"/>
      <c r="W11" s="22"/>
      <c r="X11" s="22"/>
      <c r="Y11" s="23"/>
      <c r="Z11" s="23"/>
      <c r="AA11" s="81"/>
      <c r="AB11" s="81"/>
      <c r="AC11" s="81"/>
      <c r="AD11" s="24"/>
      <c r="AE11" s="150">
        <f t="shared" si="0"/>
        <v>115</v>
      </c>
      <c r="AF11" s="27" t="str">
        <f t="shared" si="3"/>
        <v>（115才)</v>
      </c>
      <c r="AG11" s="162"/>
      <c r="AH11" s="162"/>
      <c r="AI11" s="162"/>
      <c r="AJ11" s="81"/>
      <c r="AK11" s="81"/>
      <c r="AL11" s="120"/>
      <c r="AM11" s="177"/>
      <c r="AN11" s="25"/>
      <c r="AO11" s="25"/>
      <c r="AP11" s="25">
        <f t="shared" si="4"/>
        <v>0</v>
      </c>
      <c r="AQ11" s="81"/>
      <c r="AR11" s="25"/>
      <c r="AS11" s="81"/>
      <c r="AT11" s="25"/>
      <c r="AU11" s="81"/>
      <c r="AV11" s="25"/>
      <c r="AW11" s="26"/>
      <c r="AX11" s="26"/>
      <c r="AY11" s="81">
        <f>一覧!V11</f>
        <v>0</v>
      </c>
      <c r="AZ11" s="122"/>
      <c r="BA11" s="177"/>
      <c r="BB11" s="177"/>
      <c r="BC11" s="177"/>
      <c r="BD11" s="162"/>
      <c r="BE11" s="25"/>
      <c r="BF11" s="162"/>
      <c r="BG11" s="162"/>
      <c r="BH11" s="162"/>
      <c r="BI11" s="162"/>
      <c r="BJ11" s="25"/>
      <c r="BK11" s="24"/>
      <c r="BL11" s="24">
        <f t="shared" si="1"/>
        <v>0</v>
      </c>
      <c r="BM11" s="177"/>
      <c r="BN11" s="177"/>
      <c r="BO11" s="82"/>
      <c r="BP11" s="81"/>
      <c r="BQ11" s="152"/>
      <c r="BR11" s="152"/>
      <c r="BS11" s="153"/>
      <c r="BT11" s="82"/>
      <c r="BU11" s="27"/>
      <c r="BV11" s="24"/>
      <c r="BW11" s="24"/>
      <c r="BY11" s="29" t="s">
        <v>62</v>
      </c>
      <c r="CE11" s="29"/>
    </row>
    <row r="12" spans="2:84" s="28" customFormat="1" ht="14.25" thickBot="1" x14ac:dyDescent="0.2">
      <c r="G12" s="151"/>
      <c r="H12" s="151"/>
      <c r="I12" s="20"/>
      <c r="J12" s="38"/>
      <c r="K12" s="38"/>
      <c r="L12" s="20"/>
      <c r="M12" s="20"/>
      <c r="N12" s="20"/>
      <c r="O12" s="20"/>
      <c r="P12" s="20"/>
      <c r="Q12" s="20"/>
      <c r="R12" s="20"/>
      <c r="S12" s="20"/>
      <c r="T12" s="200"/>
      <c r="U12" s="189" t="str">
        <f t="shared" si="2"/>
        <v/>
      </c>
      <c r="V12" s="148"/>
      <c r="W12" s="22"/>
      <c r="X12" s="22"/>
      <c r="Y12" s="23"/>
      <c r="Z12" s="23"/>
      <c r="AA12" s="81"/>
      <c r="AB12" s="81"/>
      <c r="AC12" s="81"/>
      <c r="AD12" s="24"/>
      <c r="AE12" s="150">
        <f t="shared" si="0"/>
        <v>115</v>
      </c>
      <c r="AF12" s="27" t="str">
        <f t="shared" si="3"/>
        <v>（115才)</v>
      </c>
      <c r="AG12" s="162"/>
      <c r="AH12" s="162"/>
      <c r="AI12" s="162"/>
      <c r="AJ12" s="81"/>
      <c r="AK12" s="81"/>
      <c r="AL12" s="120"/>
      <c r="AM12" s="177"/>
      <c r="AN12" s="25"/>
      <c r="AO12" s="25"/>
      <c r="AP12" s="25">
        <f t="shared" si="4"/>
        <v>0</v>
      </c>
      <c r="AQ12" s="81"/>
      <c r="AR12" s="25"/>
      <c r="AS12" s="81"/>
      <c r="AT12" s="25"/>
      <c r="AU12" s="81"/>
      <c r="AV12" s="25"/>
      <c r="AW12" s="26"/>
      <c r="AX12" s="26"/>
      <c r="AY12" s="81">
        <f>一覧!V12</f>
        <v>0</v>
      </c>
      <c r="AZ12" s="122"/>
      <c r="BA12" s="177"/>
      <c r="BB12" s="177"/>
      <c r="BC12" s="177"/>
      <c r="BD12" s="162"/>
      <c r="BE12" s="25"/>
      <c r="BF12" s="162"/>
      <c r="BG12" s="162"/>
      <c r="BH12" s="162"/>
      <c r="BI12" s="162"/>
      <c r="BJ12" s="25"/>
      <c r="BK12" s="24"/>
      <c r="BL12" s="24">
        <f t="shared" si="1"/>
        <v>0</v>
      </c>
      <c r="BM12" s="177"/>
      <c r="BN12" s="177"/>
      <c r="BO12" s="82"/>
      <c r="BP12" s="81"/>
      <c r="BQ12" s="152"/>
      <c r="BR12" s="152"/>
      <c r="BS12" s="153"/>
      <c r="BT12" s="82"/>
      <c r="BU12" s="27"/>
      <c r="BV12" s="24"/>
      <c r="BW12" s="24"/>
      <c r="BY12" s="29" t="s">
        <v>63</v>
      </c>
      <c r="CE12" s="56"/>
    </row>
    <row r="13" spans="2:84" s="28" customFormat="1" x14ac:dyDescent="0.15">
      <c r="G13" s="151"/>
      <c r="H13" s="151"/>
      <c r="I13" s="20"/>
      <c r="J13" s="38"/>
      <c r="K13" s="38"/>
      <c r="L13" s="20"/>
      <c r="M13" s="20"/>
      <c r="N13" s="20"/>
      <c r="O13" s="20"/>
      <c r="P13" s="20"/>
      <c r="Q13" s="20"/>
      <c r="R13" s="20"/>
      <c r="S13" s="20"/>
      <c r="T13" s="200"/>
      <c r="U13" s="189" t="str">
        <f t="shared" si="2"/>
        <v/>
      </c>
      <c r="V13" s="148"/>
      <c r="W13" s="22"/>
      <c r="X13" s="22"/>
      <c r="Y13" s="23"/>
      <c r="Z13" s="23"/>
      <c r="AA13" s="81"/>
      <c r="AB13" s="81"/>
      <c r="AC13" s="81"/>
      <c r="AD13" s="24"/>
      <c r="AE13" s="150">
        <f t="shared" si="0"/>
        <v>115</v>
      </c>
      <c r="AF13" s="27" t="str">
        <f t="shared" si="3"/>
        <v>（115才)</v>
      </c>
      <c r="AG13" s="162"/>
      <c r="AH13" s="162"/>
      <c r="AI13" s="162"/>
      <c r="AJ13" s="81"/>
      <c r="AK13" s="81"/>
      <c r="AL13" s="120"/>
      <c r="AM13" s="177"/>
      <c r="AN13" s="25"/>
      <c r="AO13" s="25"/>
      <c r="AP13" s="25">
        <f t="shared" si="4"/>
        <v>0</v>
      </c>
      <c r="AQ13" s="81"/>
      <c r="AR13" s="25"/>
      <c r="AS13" s="81"/>
      <c r="AT13" s="25"/>
      <c r="AU13" s="81"/>
      <c r="AV13" s="25"/>
      <c r="AW13" s="26"/>
      <c r="AX13" s="26"/>
      <c r="AY13" s="81">
        <f>一覧!V13</f>
        <v>0</v>
      </c>
      <c r="AZ13" s="122"/>
      <c r="BA13" s="177"/>
      <c r="BB13" s="177"/>
      <c r="BC13" s="177"/>
      <c r="BD13" s="162"/>
      <c r="BE13" s="25"/>
      <c r="BF13" s="162"/>
      <c r="BG13" s="162"/>
      <c r="BH13" s="162"/>
      <c r="BI13" s="162"/>
      <c r="BJ13" s="25"/>
      <c r="BK13" s="24"/>
      <c r="BL13" s="24">
        <f t="shared" si="1"/>
        <v>0</v>
      </c>
      <c r="BM13" s="177"/>
      <c r="BN13" s="177"/>
      <c r="BO13" s="82"/>
      <c r="BP13" s="81"/>
      <c r="BQ13" s="152"/>
      <c r="BR13" s="152"/>
      <c r="BS13" s="153"/>
      <c r="BT13" s="82"/>
      <c r="BU13" s="27"/>
      <c r="BV13" s="24"/>
      <c r="BW13" s="24"/>
      <c r="BY13" s="29" t="s">
        <v>64</v>
      </c>
      <c r="CE13" s="28" t="s">
        <v>105</v>
      </c>
    </row>
    <row r="14" spans="2:84" s="28" customFormat="1" ht="13.5" customHeight="1" x14ac:dyDescent="0.15">
      <c r="G14" s="151"/>
      <c r="H14" s="151"/>
      <c r="I14"/>
      <c r="J14" s="38"/>
      <c r="K14" s="38"/>
      <c r="L14" s="20"/>
      <c r="M14" s="20"/>
      <c r="N14" s="20"/>
      <c r="O14" s="20"/>
      <c r="P14" s="20"/>
      <c r="Q14" s="20"/>
      <c r="R14" s="20"/>
      <c r="S14" s="20"/>
      <c r="T14" s="200"/>
      <c r="U14" s="189" t="str">
        <f t="shared" si="2"/>
        <v/>
      </c>
      <c r="V14" s="148"/>
      <c r="W14" s="22"/>
      <c r="X14" s="22"/>
      <c r="Y14" s="23"/>
      <c r="Z14" s="23"/>
      <c r="AA14" s="81"/>
      <c r="AB14" s="81"/>
      <c r="AC14" s="81"/>
      <c r="AD14" s="24"/>
      <c r="AE14" s="150">
        <f t="shared" si="0"/>
        <v>115</v>
      </c>
      <c r="AF14" s="27" t="str">
        <f t="shared" si="3"/>
        <v>（115才)</v>
      </c>
      <c r="AG14" s="162"/>
      <c r="AH14" s="162"/>
      <c r="AI14" s="162"/>
      <c r="AJ14" s="81"/>
      <c r="AK14" s="81"/>
      <c r="AL14" s="120"/>
      <c r="AM14" s="177"/>
      <c r="AN14" s="25"/>
      <c r="AO14" s="25"/>
      <c r="AP14" s="25">
        <f t="shared" si="4"/>
        <v>0</v>
      </c>
      <c r="AQ14" s="81"/>
      <c r="AR14" s="25"/>
      <c r="AS14" s="81"/>
      <c r="AT14" s="25"/>
      <c r="AU14" s="81"/>
      <c r="AV14" s="25"/>
      <c r="AW14" s="26"/>
      <c r="AX14" s="26"/>
      <c r="AY14" s="81">
        <f>一覧!V14</f>
        <v>0</v>
      </c>
      <c r="AZ14" s="122"/>
      <c r="BA14" s="177"/>
      <c r="BB14" s="177"/>
      <c r="BC14" s="177"/>
      <c r="BD14" s="162"/>
      <c r="BE14" s="25"/>
      <c r="BF14" s="162"/>
      <c r="BG14" s="162"/>
      <c r="BH14" s="162"/>
      <c r="BI14" s="162"/>
      <c r="BJ14" s="25"/>
      <c r="BK14" s="24"/>
      <c r="BL14" s="24">
        <f t="shared" si="1"/>
        <v>0</v>
      </c>
      <c r="BM14" s="177"/>
      <c r="BN14" s="177"/>
      <c r="BO14" s="82"/>
      <c r="BP14" s="81"/>
      <c r="BQ14" s="152"/>
      <c r="BR14" s="152"/>
      <c r="BS14" s="153"/>
      <c r="BT14" s="82"/>
      <c r="BU14" s="27"/>
      <c r="BV14" s="24"/>
      <c r="BW14" s="24"/>
      <c r="BY14" s="29" t="s">
        <v>65</v>
      </c>
    </row>
    <row r="15" spans="2:84" s="28" customFormat="1" x14ac:dyDescent="0.15">
      <c r="G15" s="151"/>
      <c r="H15" s="151"/>
      <c r="I15"/>
      <c r="J15" s="38"/>
      <c r="K15" s="38"/>
      <c r="L15" s="20"/>
      <c r="M15" s="20"/>
      <c r="N15" s="20"/>
      <c r="O15" s="20"/>
      <c r="P15" s="20"/>
      <c r="Q15" s="20"/>
      <c r="R15" s="20"/>
      <c r="S15" s="20"/>
      <c r="T15" s="200"/>
      <c r="U15" s="189" t="str">
        <f t="shared" si="2"/>
        <v/>
      </c>
      <c r="V15" s="148"/>
      <c r="W15" s="22"/>
      <c r="X15" s="22"/>
      <c r="Y15" s="23"/>
      <c r="Z15" s="23"/>
      <c r="AA15" s="81"/>
      <c r="AB15" s="81"/>
      <c r="AC15" s="81"/>
      <c r="AD15" s="24"/>
      <c r="AE15" s="150">
        <f t="shared" si="0"/>
        <v>115</v>
      </c>
      <c r="AF15" s="27" t="str">
        <f t="shared" si="3"/>
        <v>（115才)</v>
      </c>
      <c r="AG15" s="162"/>
      <c r="AH15" s="162"/>
      <c r="AI15" s="162"/>
      <c r="AJ15" s="81"/>
      <c r="AK15" s="81"/>
      <c r="AL15" s="120"/>
      <c r="AM15" s="177"/>
      <c r="AN15" s="25"/>
      <c r="AO15" s="25"/>
      <c r="AP15" s="25">
        <f t="shared" si="4"/>
        <v>0</v>
      </c>
      <c r="AQ15" s="81"/>
      <c r="AR15" s="25"/>
      <c r="AS15" s="81"/>
      <c r="AT15" s="25"/>
      <c r="AU15" s="81"/>
      <c r="AV15" s="25"/>
      <c r="AW15" s="26"/>
      <c r="AX15" s="26"/>
      <c r="AY15" s="81">
        <f>一覧!V15</f>
        <v>0</v>
      </c>
      <c r="AZ15" s="122"/>
      <c r="BA15" s="177"/>
      <c r="BB15" s="177"/>
      <c r="BC15" s="177"/>
      <c r="BD15" s="162"/>
      <c r="BE15" s="25"/>
      <c r="BF15" s="162"/>
      <c r="BG15" s="162"/>
      <c r="BH15" s="162"/>
      <c r="BI15" s="162"/>
      <c r="BJ15" s="25"/>
      <c r="BK15" s="24"/>
      <c r="BL15" s="24">
        <f t="shared" si="1"/>
        <v>0</v>
      </c>
      <c r="BM15" s="177"/>
      <c r="BN15" s="177"/>
      <c r="BO15" s="82"/>
      <c r="BP15" s="81"/>
      <c r="BQ15" s="152"/>
      <c r="BR15" s="152"/>
      <c r="BS15" s="153"/>
      <c r="BT15" s="82"/>
      <c r="BU15" s="27"/>
      <c r="BV15" s="24"/>
      <c r="BW15" s="24"/>
      <c r="BY15" s="29" t="s">
        <v>66</v>
      </c>
    </row>
    <row r="16" spans="2:84" s="28" customFormat="1" x14ac:dyDescent="0.15">
      <c r="G16" s="151"/>
      <c r="H16" s="151"/>
      <c r="J16" s="38"/>
      <c r="K16" s="38"/>
      <c r="L16" s="20"/>
      <c r="M16" s="20"/>
      <c r="N16" s="20"/>
      <c r="O16" s="20"/>
      <c r="P16" s="20"/>
      <c r="Q16" s="20"/>
      <c r="R16" s="20"/>
      <c r="S16" s="20"/>
      <c r="T16" s="200"/>
      <c r="U16" s="189" t="str">
        <f t="shared" si="2"/>
        <v/>
      </c>
      <c r="V16" s="148"/>
      <c r="W16" s="22"/>
      <c r="X16" s="22"/>
      <c r="Y16" s="23"/>
      <c r="Z16" s="23"/>
      <c r="AA16" s="81"/>
      <c r="AB16" s="81"/>
      <c r="AC16" s="81"/>
      <c r="AD16" s="24"/>
      <c r="AE16" s="150">
        <f t="shared" si="0"/>
        <v>115</v>
      </c>
      <c r="AF16" s="27" t="str">
        <f t="shared" si="3"/>
        <v>（115才)</v>
      </c>
      <c r="AG16" s="162"/>
      <c r="AH16" s="162"/>
      <c r="AI16" s="162"/>
      <c r="AJ16" s="81"/>
      <c r="AK16" s="81"/>
      <c r="AL16" s="120"/>
      <c r="AM16" s="177"/>
      <c r="AN16" s="25"/>
      <c r="AO16" s="25"/>
      <c r="AP16" s="25">
        <f t="shared" si="4"/>
        <v>0</v>
      </c>
      <c r="AQ16" s="81"/>
      <c r="AR16" s="25"/>
      <c r="AS16" s="81"/>
      <c r="AT16" s="25"/>
      <c r="AU16" s="81"/>
      <c r="AV16" s="25"/>
      <c r="AW16" s="26"/>
      <c r="AX16" s="26"/>
      <c r="AY16" s="81">
        <f>一覧!V16</f>
        <v>0</v>
      </c>
      <c r="AZ16" s="122"/>
      <c r="BA16" s="177"/>
      <c r="BB16" s="177"/>
      <c r="BC16" s="177"/>
      <c r="BD16" s="162"/>
      <c r="BE16" s="25"/>
      <c r="BF16" s="162"/>
      <c r="BG16" s="162"/>
      <c r="BH16" s="162"/>
      <c r="BI16" s="162"/>
      <c r="BJ16" s="25"/>
      <c r="BK16" s="24"/>
      <c r="BL16" s="24">
        <f t="shared" si="1"/>
        <v>0</v>
      </c>
      <c r="BM16" s="177"/>
      <c r="BN16" s="177"/>
      <c r="BO16" s="82"/>
      <c r="BP16" s="81"/>
      <c r="BQ16" s="152"/>
      <c r="BR16" s="152"/>
      <c r="BS16" s="153"/>
      <c r="BT16" s="82"/>
      <c r="BU16" s="27"/>
      <c r="BV16" s="24"/>
      <c r="BW16" s="24"/>
      <c r="BY16" s="29" t="s">
        <v>67</v>
      </c>
    </row>
    <row r="17" spans="7:77" s="28" customFormat="1" ht="13.5" customHeight="1" x14ac:dyDescent="0.15">
      <c r="G17" s="151"/>
      <c r="H17" s="151"/>
      <c r="I17" s="20"/>
      <c r="J17" s="38"/>
      <c r="K17" s="38"/>
      <c r="L17" s="20"/>
      <c r="M17" s="20"/>
      <c r="N17" s="20"/>
      <c r="O17" s="20"/>
      <c r="P17" s="20"/>
      <c r="Q17" s="20"/>
      <c r="R17" s="20"/>
      <c r="S17" s="20"/>
      <c r="T17" s="200"/>
      <c r="U17" s="189" t="str">
        <f t="shared" si="2"/>
        <v/>
      </c>
      <c r="V17" s="148"/>
      <c r="W17" s="22"/>
      <c r="X17" s="22"/>
      <c r="Y17" s="23"/>
      <c r="Z17" s="23"/>
      <c r="AA17" s="81"/>
      <c r="AB17" s="81"/>
      <c r="AC17" s="81"/>
      <c r="AD17" s="24"/>
      <c r="AE17" s="150">
        <f t="shared" si="0"/>
        <v>115</v>
      </c>
      <c r="AF17" s="27" t="str">
        <f t="shared" si="3"/>
        <v>（115才)</v>
      </c>
      <c r="AG17" s="81"/>
      <c r="AH17" s="81"/>
      <c r="AI17" s="81"/>
      <c r="AJ17" s="81"/>
      <c r="AK17" s="81"/>
      <c r="AL17" s="120"/>
      <c r="AM17" s="177"/>
      <c r="AN17" s="25"/>
      <c r="AO17" s="25"/>
      <c r="AP17" s="25">
        <f t="shared" si="4"/>
        <v>0</v>
      </c>
      <c r="AQ17" s="81"/>
      <c r="AR17" s="25"/>
      <c r="AS17" s="81"/>
      <c r="AT17" s="25"/>
      <c r="AU17" s="81"/>
      <c r="AV17" s="25"/>
      <c r="AW17" s="26"/>
      <c r="AX17" s="26"/>
      <c r="AY17" s="81">
        <f>一覧!V17</f>
        <v>0</v>
      </c>
      <c r="AZ17" s="122"/>
      <c r="BA17" s="177"/>
      <c r="BB17" s="177"/>
      <c r="BC17" s="177"/>
      <c r="BD17" s="148"/>
      <c r="BE17" s="25"/>
      <c r="BF17" s="81"/>
      <c r="BG17" s="81"/>
      <c r="BH17" s="122"/>
      <c r="BI17" s="81"/>
      <c r="BJ17" s="25"/>
      <c r="BK17" s="24"/>
      <c r="BL17" s="24">
        <f t="shared" si="1"/>
        <v>0</v>
      </c>
      <c r="BM17" s="177"/>
      <c r="BN17" s="177"/>
      <c r="BO17" s="82"/>
      <c r="BP17" s="81"/>
      <c r="BQ17" s="152"/>
      <c r="BR17" s="152"/>
      <c r="BS17" s="153"/>
      <c r="BT17" s="82"/>
      <c r="BU17" s="27"/>
      <c r="BV17" s="24"/>
      <c r="BW17" s="24"/>
      <c r="BY17" s="29" t="s">
        <v>68</v>
      </c>
    </row>
    <row r="18" spans="7:77" s="28" customFormat="1" x14ac:dyDescent="0.15">
      <c r="G18" s="151"/>
      <c r="H18" s="151"/>
      <c r="I18" s="20"/>
      <c r="J18" s="38"/>
      <c r="K18" s="38"/>
      <c r="L18" s="20"/>
      <c r="M18" s="20"/>
      <c r="N18" s="20"/>
      <c r="O18" s="20"/>
      <c r="P18" s="20"/>
      <c r="Q18" s="20"/>
      <c r="R18" s="20"/>
      <c r="S18" s="20"/>
      <c r="T18" s="200"/>
      <c r="U18" s="189" t="str">
        <f t="shared" si="2"/>
        <v/>
      </c>
      <c r="V18" s="148"/>
      <c r="W18" s="22"/>
      <c r="X18" s="22"/>
      <c r="Y18" s="23"/>
      <c r="Z18" s="23"/>
      <c r="AA18" s="81"/>
      <c r="AB18" s="81"/>
      <c r="AC18" s="81"/>
      <c r="AD18" s="24"/>
      <c r="AE18" s="150">
        <f t="shared" si="0"/>
        <v>115</v>
      </c>
      <c r="AF18" s="27" t="str">
        <f t="shared" si="3"/>
        <v>（115才)</v>
      </c>
      <c r="AG18" s="81"/>
      <c r="AH18" s="81"/>
      <c r="AI18" s="81"/>
      <c r="AJ18" s="81"/>
      <c r="AK18" s="81"/>
      <c r="AL18" s="120"/>
      <c r="AM18" s="177"/>
      <c r="AN18" s="25"/>
      <c r="AO18" s="25"/>
      <c r="AP18" s="25">
        <f t="shared" si="4"/>
        <v>0</v>
      </c>
      <c r="AQ18" s="81"/>
      <c r="AR18" s="25"/>
      <c r="AS18" s="81"/>
      <c r="AT18" s="25"/>
      <c r="AU18" s="81"/>
      <c r="AV18" s="25"/>
      <c r="AW18" s="26"/>
      <c r="AX18" s="26"/>
      <c r="AY18" s="81">
        <f>一覧!V18</f>
        <v>0</v>
      </c>
      <c r="AZ18" s="122"/>
      <c r="BA18" s="177"/>
      <c r="BB18" s="177"/>
      <c r="BC18" s="177"/>
      <c r="BD18" s="148"/>
      <c r="BE18" s="25"/>
      <c r="BF18" s="81"/>
      <c r="BG18" s="81"/>
      <c r="BH18" s="122"/>
      <c r="BI18" s="81"/>
      <c r="BJ18" s="25"/>
      <c r="BK18" s="24"/>
      <c r="BL18" s="24">
        <f t="shared" si="1"/>
        <v>0</v>
      </c>
      <c r="BM18" s="177"/>
      <c r="BN18" s="177"/>
      <c r="BO18" s="82"/>
      <c r="BP18" s="81"/>
      <c r="BQ18" s="152"/>
      <c r="BR18" s="152"/>
      <c r="BS18" s="153"/>
      <c r="BT18" s="82"/>
      <c r="BU18" s="27"/>
      <c r="BV18" s="24"/>
      <c r="BW18" s="24"/>
      <c r="BY18" s="29" t="s">
        <v>69</v>
      </c>
    </row>
    <row r="19" spans="7:77" s="28" customFormat="1" x14ac:dyDescent="0.15">
      <c r="G19" s="151"/>
      <c r="H19" s="151"/>
      <c r="I19" s="20"/>
      <c r="J19" s="38"/>
      <c r="K19" s="38"/>
      <c r="L19" s="20"/>
      <c r="M19" s="20"/>
      <c r="N19" s="20"/>
      <c r="O19" s="20"/>
      <c r="P19" s="20"/>
      <c r="Q19" s="20"/>
      <c r="R19" s="20"/>
      <c r="S19" s="20"/>
      <c r="T19" s="200"/>
      <c r="U19" s="189" t="str">
        <f t="shared" si="2"/>
        <v/>
      </c>
      <c r="V19" s="148"/>
      <c r="W19" s="22"/>
      <c r="X19" s="22"/>
      <c r="Y19" s="23"/>
      <c r="Z19" s="23"/>
      <c r="AA19" s="81"/>
      <c r="AB19" s="81"/>
      <c r="AC19" s="81"/>
      <c r="AD19" s="24"/>
      <c r="AE19" s="150">
        <f t="shared" si="0"/>
        <v>115</v>
      </c>
      <c r="AF19" s="27" t="str">
        <f t="shared" si="3"/>
        <v>（115才)</v>
      </c>
      <c r="AG19" s="81"/>
      <c r="AH19" s="81"/>
      <c r="AI19" s="81"/>
      <c r="AJ19" s="81"/>
      <c r="AK19" s="81"/>
      <c r="AL19" s="120"/>
      <c r="AM19" s="177"/>
      <c r="AN19" s="25"/>
      <c r="AO19" s="25"/>
      <c r="AP19" s="25">
        <f t="shared" si="4"/>
        <v>0</v>
      </c>
      <c r="AQ19" s="81"/>
      <c r="AR19" s="25"/>
      <c r="AS19" s="81"/>
      <c r="AT19" s="25"/>
      <c r="AU19" s="81"/>
      <c r="AV19" s="25"/>
      <c r="AW19" s="26"/>
      <c r="AX19" s="26"/>
      <c r="AY19" s="81">
        <f>一覧!V19</f>
        <v>0</v>
      </c>
      <c r="AZ19" s="122"/>
      <c r="BA19" s="177"/>
      <c r="BB19" s="177"/>
      <c r="BC19" s="177"/>
      <c r="BD19" s="148"/>
      <c r="BE19" s="25"/>
      <c r="BF19" s="81"/>
      <c r="BG19" s="81"/>
      <c r="BH19" s="122"/>
      <c r="BI19" s="81"/>
      <c r="BJ19" s="25"/>
      <c r="BK19" s="24"/>
      <c r="BL19" s="24">
        <f t="shared" si="1"/>
        <v>0</v>
      </c>
      <c r="BM19" s="177"/>
      <c r="BN19" s="177"/>
      <c r="BO19" s="82"/>
      <c r="BP19" s="81"/>
      <c r="BQ19" s="152"/>
      <c r="BR19" s="152"/>
      <c r="BS19" s="153"/>
      <c r="BT19" s="82"/>
      <c r="BU19" s="27"/>
      <c r="BV19" s="24"/>
      <c r="BW19" s="24"/>
      <c r="BY19" s="29" t="s">
        <v>70</v>
      </c>
    </row>
    <row r="20" spans="7:77" s="28" customFormat="1" ht="13.5" customHeight="1" x14ac:dyDescent="0.15">
      <c r="G20" s="151"/>
      <c r="H20" s="151"/>
      <c r="I20" s="20"/>
      <c r="J20" s="38"/>
      <c r="K20" s="38"/>
      <c r="L20" s="20"/>
      <c r="M20" s="20"/>
      <c r="N20" s="20"/>
      <c r="O20" s="20"/>
      <c r="P20" s="20"/>
      <c r="Q20" s="20"/>
      <c r="R20" s="20"/>
      <c r="S20" s="20"/>
      <c r="T20" s="200"/>
      <c r="U20" s="189" t="str">
        <f t="shared" si="2"/>
        <v/>
      </c>
      <c r="V20" s="148"/>
      <c r="W20" s="22"/>
      <c r="X20" s="22"/>
      <c r="Y20" s="23"/>
      <c r="Z20" s="23"/>
      <c r="AA20" s="81"/>
      <c r="AB20" s="81"/>
      <c r="AC20" s="81"/>
      <c r="AD20" s="24"/>
      <c r="AE20" s="150">
        <f t="shared" si="0"/>
        <v>115</v>
      </c>
      <c r="AF20" s="27" t="str">
        <f t="shared" si="3"/>
        <v>（115才)</v>
      </c>
      <c r="AG20" s="81"/>
      <c r="AH20" s="81"/>
      <c r="AI20" s="81"/>
      <c r="AJ20" s="81"/>
      <c r="AK20" s="81"/>
      <c r="AL20" s="120"/>
      <c r="AM20" s="177"/>
      <c r="AN20" s="25"/>
      <c r="AO20" s="25"/>
      <c r="AP20" s="25">
        <f t="shared" si="4"/>
        <v>0</v>
      </c>
      <c r="AQ20" s="81"/>
      <c r="AR20" s="25"/>
      <c r="AS20" s="81"/>
      <c r="AT20" s="25"/>
      <c r="AU20" s="81"/>
      <c r="AV20" s="25"/>
      <c r="AW20" s="26"/>
      <c r="AX20" s="26"/>
      <c r="AY20" s="81">
        <f>一覧!V20</f>
        <v>0</v>
      </c>
      <c r="AZ20" s="122"/>
      <c r="BA20" s="177"/>
      <c r="BB20" s="177"/>
      <c r="BC20" s="177"/>
      <c r="BD20" s="148"/>
      <c r="BE20" s="25"/>
      <c r="BF20" s="81"/>
      <c r="BG20" s="81"/>
      <c r="BH20" s="122"/>
      <c r="BI20" s="81"/>
      <c r="BJ20" s="25"/>
      <c r="BK20" s="24"/>
      <c r="BL20" s="24">
        <f t="shared" si="1"/>
        <v>0</v>
      </c>
      <c r="BM20" s="177"/>
      <c r="BN20" s="177"/>
      <c r="BO20" s="82"/>
      <c r="BP20" s="81"/>
      <c r="BQ20" s="152"/>
      <c r="BR20" s="152"/>
      <c r="BS20" s="153"/>
      <c r="BT20" s="82"/>
      <c r="BU20" s="27"/>
      <c r="BV20" s="24"/>
      <c r="BW20" s="24"/>
      <c r="BY20" s="29" t="s">
        <v>71</v>
      </c>
    </row>
    <row r="21" spans="7:77" s="28" customFormat="1" x14ac:dyDescent="0.15">
      <c r="G21" s="151"/>
      <c r="H21" s="151"/>
      <c r="I21" s="20"/>
      <c r="J21" s="38"/>
      <c r="K21" s="38"/>
      <c r="L21" s="20"/>
      <c r="M21" s="20"/>
      <c r="N21" s="20"/>
      <c r="O21" s="20"/>
      <c r="P21" s="20"/>
      <c r="Q21" s="20"/>
      <c r="R21" s="20"/>
      <c r="S21" s="20"/>
      <c r="T21" s="200"/>
      <c r="U21" s="189" t="str">
        <f t="shared" si="2"/>
        <v/>
      </c>
      <c r="V21" s="148"/>
      <c r="W21" s="22"/>
      <c r="X21" s="22"/>
      <c r="Y21" s="23"/>
      <c r="Z21" s="23"/>
      <c r="AA21" s="81"/>
      <c r="AB21" s="81"/>
      <c r="AC21" s="81"/>
      <c r="AD21" s="24"/>
      <c r="AE21" s="150">
        <f t="shared" si="0"/>
        <v>115</v>
      </c>
      <c r="AF21" s="27" t="str">
        <f t="shared" si="3"/>
        <v>（115才)</v>
      </c>
      <c r="AG21" s="81"/>
      <c r="AH21" s="81"/>
      <c r="AI21" s="81"/>
      <c r="AJ21" s="81"/>
      <c r="AK21" s="81"/>
      <c r="AL21" s="120"/>
      <c r="AM21" s="177"/>
      <c r="AN21" s="25"/>
      <c r="AO21" s="25"/>
      <c r="AP21" s="25">
        <f t="shared" si="4"/>
        <v>0</v>
      </c>
      <c r="AQ21" s="81"/>
      <c r="AR21" s="25"/>
      <c r="AS21" s="81"/>
      <c r="AT21" s="25"/>
      <c r="AU21" s="81"/>
      <c r="AV21" s="25"/>
      <c r="AW21" s="26"/>
      <c r="AX21" s="26"/>
      <c r="AY21" s="81">
        <f>一覧!V21</f>
        <v>0</v>
      </c>
      <c r="AZ21" s="122"/>
      <c r="BA21" s="177"/>
      <c r="BB21" s="177"/>
      <c r="BC21" s="177"/>
      <c r="BD21" s="148"/>
      <c r="BE21" s="25"/>
      <c r="BF21" s="81"/>
      <c r="BG21" s="81"/>
      <c r="BH21" s="122"/>
      <c r="BI21" s="81"/>
      <c r="BJ21" s="25"/>
      <c r="BK21" s="24"/>
      <c r="BL21" s="24">
        <f t="shared" si="1"/>
        <v>0</v>
      </c>
      <c r="BM21" s="177"/>
      <c r="BN21" s="177"/>
      <c r="BO21" s="82"/>
      <c r="BP21" s="81"/>
      <c r="BQ21" s="152"/>
      <c r="BR21" s="152"/>
      <c r="BS21" s="153"/>
      <c r="BT21" s="82"/>
      <c r="BU21" s="27"/>
      <c r="BV21" s="24"/>
      <c r="BW21" s="24"/>
      <c r="BY21" s="29" t="s">
        <v>72</v>
      </c>
    </row>
    <row r="22" spans="7:77" s="28" customFormat="1" x14ac:dyDescent="0.15">
      <c r="G22" s="151"/>
      <c r="H22" s="151"/>
      <c r="I22" s="20"/>
      <c r="J22" s="38"/>
      <c r="K22" s="38"/>
      <c r="L22" s="20"/>
      <c r="M22" s="20"/>
      <c r="N22" s="20"/>
      <c r="O22" s="20"/>
      <c r="P22" s="20"/>
      <c r="Q22" s="20"/>
      <c r="R22" s="20"/>
      <c r="S22" s="20"/>
      <c r="T22" s="200"/>
      <c r="U22" s="189" t="str">
        <f t="shared" si="2"/>
        <v/>
      </c>
      <c r="V22" s="148"/>
      <c r="W22" s="22"/>
      <c r="X22" s="22"/>
      <c r="Y22" s="23"/>
      <c r="Z22" s="23"/>
      <c r="AA22" s="81"/>
      <c r="AB22" s="81"/>
      <c r="AC22" s="85"/>
      <c r="AD22" s="24"/>
      <c r="AE22" s="150">
        <f t="shared" si="0"/>
        <v>115</v>
      </c>
      <c r="AF22" s="27" t="str">
        <f t="shared" si="3"/>
        <v>（115才)</v>
      </c>
      <c r="AG22" s="81"/>
      <c r="AH22" s="81"/>
      <c r="AI22" s="81"/>
      <c r="AJ22" s="81"/>
      <c r="AK22" s="81"/>
      <c r="AL22" s="120"/>
      <c r="AM22" s="177"/>
      <c r="AN22" s="25"/>
      <c r="AO22" s="25"/>
      <c r="AP22" s="25">
        <f>AN22+AO22</f>
        <v>0</v>
      </c>
      <c r="AQ22" s="81"/>
      <c r="AR22" s="25"/>
      <c r="AS22" s="81"/>
      <c r="AT22" s="25"/>
      <c r="AU22" s="81"/>
      <c r="AV22" s="25"/>
      <c r="AW22" s="26"/>
      <c r="AX22" s="26"/>
      <c r="AY22" s="81">
        <f>一覧!V22</f>
        <v>0</v>
      </c>
      <c r="AZ22" s="122"/>
      <c r="BA22" s="177"/>
      <c r="BB22" s="177"/>
      <c r="BC22" s="177"/>
      <c r="BD22" s="148"/>
      <c r="BE22" s="25"/>
      <c r="BF22" s="81"/>
      <c r="BG22" s="81"/>
      <c r="BH22" s="122"/>
      <c r="BI22" s="81"/>
      <c r="BJ22" s="25"/>
      <c r="BK22" s="24"/>
      <c r="BL22" s="24">
        <f t="shared" si="1"/>
        <v>0</v>
      </c>
      <c r="BM22" s="177"/>
      <c r="BN22" s="177"/>
      <c r="BO22" s="82"/>
      <c r="BP22" s="81"/>
      <c r="BQ22" s="152"/>
      <c r="BR22" s="152"/>
      <c r="BS22" s="153"/>
      <c r="BT22" s="82"/>
      <c r="BU22" s="27"/>
      <c r="BV22" s="24"/>
      <c r="BW22" s="24"/>
      <c r="BY22" s="29" t="s">
        <v>73</v>
      </c>
    </row>
    <row r="23" spans="7:77" s="28" customFormat="1" ht="13.5" customHeight="1" x14ac:dyDescent="0.15">
      <c r="G23" s="151"/>
      <c r="H23" s="151"/>
      <c r="I23" s="20"/>
      <c r="J23" s="38"/>
      <c r="K23" s="38"/>
      <c r="L23" s="20"/>
      <c r="M23" s="20"/>
      <c r="N23" s="20"/>
      <c r="O23" s="20"/>
      <c r="P23" s="20"/>
      <c r="Q23" s="20"/>
      <c r="R23" s="20"/>
      <c r="S23" s="20"/>
      <c r="T23" s="200"/>
      <c r="U23" s="189" t="str">
        <f t="shared" si="2"/>
        <v/>
      </c>
      <c r="V23" s="148"/>
      <c r="W23" s="22"/>
      <c r="X23" s="22"/>
      <c r="Y23" s="23"/>
      <c r="Z23" s="23"/>
      <c r="AA23" s="81"/>
      <c r="AB23" s="81"/>
      <c r="AC23" s="81"/>
      <c r="AD23" s="24"/>
      <c r="AE23" s="150">
        <f t="shared" si="0"/>
        <v>115</v>
      </c>
      <c r="AF23" s="27" t="str">
        <f t="shared" si="3"/>
        <v>（115才)</v>
      </c>
      <c r="AG23" s="81"/>
      <c r="AH23" s="81"/>
      <c r="AI23" s="81"/>
      <c r="AJ23" s="81"/>
      <c r="AK23" s="81"/>
      <c r="AL23" s="120"/>
      <c r="AM23" s="177"/>
      <c r="AN23" s="25"/>
      <c r="AO23" s="25"/>
      <c r="AP23" s="25">
        <f t="shared" ref="AP23:AP40" si="5">AN23+AO23</f>
        <v>0</v>
      </c>
      <c r="AQ23" s="81"/>
      <c r="AR23" s="25"/>
      <c r="AS23" s="81"/>
      <c r="AT23" s="25"/>
      <c r="AU23" s="81"/>
      <c r="AV23" s="25"/>
      <c r="AW23" s="26"/>
      <c r="AX23" s="26"/>
      <c r="AY23" s="81">
        <f>一覧!V23</f>
        <v>0</v>
      </c>
      <c r="AZ23" s="122"/>
      <c r="BA23" s="177"/>
      <c r="BB23" s="177"/>
      <c r="BC23" s="177"/>
      <c r="BD23" s="148"/>
      <c r="BE23" s="25"/>
      <c r="BF23" s="81"/>
      <c r="BG23" s="81"/>
      <c r="BH23" s="122"/>
      <c r="BI23" s="81"/>
      <c r="BJ23" s="25"/>
      <c r="BK23" s="24"/>
      <c r="BL23" s="24">
        <f t="shared" si="1"/>
        <v>0</v>
      </c>
      <c r="BM23" s="177"/>
      <c r="BN23" s="177"/>
      <c r="BO23" s="82"/>
      <c r="BP23" s="81"/>
      <c r="BQ23" s="152"/>
      <c r="BR23" s="152"/>
      <c r="BS23" s="153"/>
      <c r="BT23" s="82"/>
      <c r="BU23" s="27"/>
      <c r="BV23" s="24"/>
      <c r="BW23" s="24"/>
      <c r="BY23" s="29" t="s">
        <v>74</v>
      </c>
    </row>
    <row r="24" spans="7:77" s="28" customFormat="1" x14ac:dyDescent="0.15">
      <c r="G24" s="151"/>
      <c r="H24" s="151"/>
      <c r="I24" s="20"/>
      <c r="J24" s="38"/>
      <c r="K24" s="38"/>
      <c r="L24" s="20"/>
      <c r="M24" s="20"/>
      <c r="N24" s="20"/>
      <c r="O24" s="20"/>
      <c r="P24" s="20"/>
      <c r="Q24" s="20"/>
      <c r="R24" s="20"/>
      <c r="S24" s="20"/>
      <c r="T24" s="200"/>
      <c r="U24" s="189" t="str">
        <f t="shared" si="2"/>
        <v/>
      </c>
      <c r="V24" s="148"/>
      <c r="W24" s="22"/>
      <c r="X24" s="22"/>
      <c r="Y24" s="23"/>
      <c r="Z24" s="23"/>
      <c r="AA24" s="81"/>
      <c r="AB24" s="81"/>
      <c r="AC24" s="81"/>
      <c r="AD24" s="24"/>
      <c r="AE24" s="150">
        <f t="shared" si="0"/>
        <v>115</v>
      </c>
      <c r="AF24" s="27" t="str">
        <f t="shared" si="3"/>
        <v>（115才)</v>
      </c>
      <c r="AG24" s="81"/>
      <c r="AH24" s="81"/>
      <c r="AI24" s="81"/>
      <c r="AJ24" s="81"/>
      <c r="AK24" s="81"/>
      <c r="AL24" s="120"/>
      <c r="AM24" s="177"/>
      <c r="AN24" s="25"/>
      <c r="AO24" s="25"/>
      <c r="AP24" s="25">
        <f t="shared" si="5"/>
        <v>0</v>
      </c>
      <c r="AQ24" s="81"/>
      <c r="AR24" s="25"/>
      <c r="AS24" s="81"/>
      <c r="AT24" s="25"/>
      <c r="AU24" s="81"/>
      <c r="AV24" s="25"/>
      <c r="AW24" s="26"/>
      <c r="AX24" s="26"/>
      <c r="AY24" s="81">
        <f>一覧!V24</f>
        <v>0</v>
      </c>
      <c r="AZ24" s="122"/>
      <c r="BA24" s="177"/>
      <c r="BB24" s="177"/>
      <c r="BC24" s="177"/>
      <c r="BD24" s="148"/>
      <c r="BE24" s="25"/>
      <c r="BF24" s="81"/>
      <c r="BG24" s="81"/>
      <c r="BH24" s="122"/>
      <c r="BI24" s="81"/>
      <c r="BJ24" s="25"/>
      <c r="BK24" s="24"/>
      <c r="BL24" s="24">
        <f t="shared" si="1"/>
        <v>0</v>
      </c>
      <c r="BM24" s="177"/>
      <c r="BN24" s="177"/>
      <c r="BO24" s="82"/>
      <c r="BP24" s="81"/>
      <c r="BQ24" s="152"/>
      <c r="BR24" s="152"/>
      <c r="BS24" s="153"/>
      <c r="BT24" s="82"/>
      <c r="BU24" s="27"/>
      <c r="BV24" s="24"/>
      <c r="BW24" s="24"/>
      <c r="BY24" s="29" t="s">
        <v>134</v>
      </c>
    </row>
    <row r="25" spans="7:77" s="28" customFormat="1" x14ac:dyDescent="0.15">
      <c r="G25" s="151"/>
      <c r="H25" s="151"/>
      <c r="I25" s="20"/>
      <c r="J25" s="38"/>
      <c r="K25" s="38"/>
      <c r="L25" s="20"/>
      <c r="M25" s="20"/>
      <c r="N25" s="20"/>
      <c r="O25" s="20"/>
      <c r="P25" s="20"/>
      <c r="Q25" s="20"/>
      <c r="R25" s="20"/>
      <c r="S25" s="20"/>
      <c r="T25" s="200"/>
      <c r="U25" s="189" t="str">
        <f t="shared" si="2"/>
        <v/>
      </c>
      <c r="V25" s="148"/>
      <c r="W25" s="22"/>
      <c r="X25" s="22"/>
      <c r="Y25" s="23"/>
      <c r="Z25" s="23"/>
      <c r="AA25" s="81"/>
      <c r="AB25" s="81"/>
      <c r="AC25" s="81"/>
      <c r="AD25" s="24"/>
      <c r="AE25" s="150">
        <f t="shared" si="0"/>
        <v>115</v>
      </c>
      <c r="AF25" s="27" t="str">
        <f t="shared" si="3"/>
        <v>（115才)</v>
      </c>
      <c r="AG25" s="81"/>
      <c r="AH25" s="81"/>
      <c r="AI25" s="81"/>
      <c r="AJ25" s="81"/>
      <c r="AK25" s="81"/>
      <c r="AL25" s="120"/>
      <c r="AM25" s="177"/>
      <c r="AN25" s="25"/>
      <c r="AO25" s="25"/>
      <c r="AP25" s="25">
        <f t="shared" si="5"/>
        <v>0</v>
      </c>
      <c r="AQ25" s="81"/>
      <c r="AR25" s="25"/>
      <c r="AS25" s="81"/>
      <c r="AT25" s="25"/>
      <c r="AU25" s="81"/>
      <c r="AV25" s="25"/>
      <c r="AW25" s="26"/>
      <c r="AX25" s="26"/>
      <c r="AY25" s="81">
        <f>一覧!V25</f>
        <v>0</v>
      </c>
      <c r="AZ25" s="122"/>
      <c r="BA25" s="177"/>
      <c r="BB25" s="177"/>
      <c r="BC25" s="177"/>
      <c r="BD25" s="148"/>
      <c r="BE25" s="25"/>
      <c r="BF25" s="81"/>
      <c r="BG25" s="81"/>
      <c r="BH25" s="122"/>
      <c r="BI25" s="81"/>
      <c r="BJ25" s="25"/>
      <c r="BK25" s="24"/>
      <c r="BL25" s="24">
        <f t="shared" si="1"/>
        <v>0</v>
      </c>
      <c r="BM25" s="177"/>
      <c r="BN25" s="177"/>
      <c r="BO25" s="82"/>
      <c r="BP25" s="81"/>
      <c r="BQ25" s="152"/>
      <c r="BR25" s="152"/>
      <c r="BS25" s="153"/>
      <c r="BT25" s="82"/>
      <c r="BU25" s="27"/>
      <c r="BV25" s="24"/>
      <c r="BW25" s="24"/>
      <c r="BY25" s="29" t="s">
        <v>75</v>
      </c>
    </row>
    <row r="26" spans="7:77" s="28" customFormat="1" ht="13.5" customHeight="1" x14ac:dyDescent="0.15">
      <c r="G26" s="151"/>
      <c r="H26" s="151"/>
      <c r="I26" s="20"/>
      <c r="J26" s="38"/>
      <c r="K26" s="38"/>
      <c r="L26" s="20"/>
      <c r="M26" s="20"/>
      <c r="N26" s="20"/>
      <c r="O26" s="20"/>
      <c r="P26" s="20"/>
      <c r="Q26" s="20"/>
      <c r="R26" s="20"/>
      <c r="S26" s="20"/>
      <c r="T26" s="200"/>
      <c r="U26" s="189" t="str">
        <f t="shared" si="2"/>
        <v/>
      </c>
      <c r="V26" s="148"/>
      <c r="W26" s="22"/>
      <c r="X26" s="22"/>
      <c r="Y26" s="23"/>
      <c r="Z26" s="23"/>
      <c r="AA26" s="81"/>
      <c r="AB26" s="81"/>
      <c r="AC26" s="81"/>
      <c r="AD26" s="24"/>
      <c r="AE26" s="150">
        <f t="shared" si="0"/>
        <v>115</v>
      </c>
      <c r="AF26" s="27" t="str">
        <f t="shared" si="3"/>
        <v>（115才)</v>
      </c>
      <c r="AG26" s="81"/>
      <c r="AH26" s="81"/>
      <c r="AI26" s="81"/>
      <c r="AJ26" s="81"/>
      <c r="AK26" s="81"/>
      <c r="AL26" s="120"/>
      <c r="AM26" s="177"/>
      <c r="AN26" s="25"/>
      <c r="AO26" s="86"/>
      <c r="AP26" s="25">
        <f t="shared" si="5"/>
        <v>0</v>
      </c>
      <c r="AQ26" s="81"/>
      <c r="AR26" s="25"/>
      <c r="AS26" s="81"/>
      <c r="AT26" s="25"/>
      <c r="AU26" s="81"/>
      <c r="AV26" s="25"/>
      <c r="AW26" s="26"/>
      <c r="AX26" s="26"/>
      <c r="AY26" s="81">
        <f>一覧!V26</f>
        <v>0</v>
      </c>
      <c r="AZ26" s="122"/>
      <c r="BA26" s="177"/>
      <c r="BB26" s="177"/>
      <c r="BC26" s="177"/>
      <c r="BD26" s="148"/>
      <c r="BE26" s="25"/>
      <c r="BF26" s="81"/>
      <c r="BG26" s="81"/>
      <c r="BH26" s="122"/>
      <c r="BI26" s="81"/>
      <c r="BJ26" s="25"/>
      <c r="BK26" s="24"/>
      <c r="BL26" s="24">
        <f t="shared" si="1"/>
        <v>0</v>
      </c>
      <c r="BM26" s="177"/>
      <c r="BN26" s="177"/>
      <c r="BO26" s="82"/>
      <c r="BP26" s="81"/>
      <c r="BQ26" s="152"/>
      <c r="BR26" s="152"/>
      <c r="BS26" s="153"/>
      <c r="BT26" s="82"/>
      <c r="BU26" s="27"/>
      <c r="BV26" s="24"/>
      <c r="BW26" s="24"/>
      <c r="BY26" s="29" t="s">
        <v>76</v>
      </c>
    </row>
    <row r="27" spans="7:77" s="28" customFormat="1" x14ac:dyDescent="0.15">
      <c r="G27" s="151"/>
      <c r="H27" s="151"/>
      <c r="I27" s="20"/>
      <c r="J27" s="38"/>
      <c r="K27" s="38"/>
      <c r="L27" s="20"/>
      <c r="M27" s="20"/>
      <c r="N27" s="20"/>
      <c r="O27" s="20"/>
      <c r="P27" s="20"/>
      <c r="Q27" s="20"/>
      <c r="R27" s="20"/>
      <c r="S27" s="20"/>
      <c r="T27" s="200"/>
      <c r="U27" s="189" t="str">
        <f t="shared" si="2"/>
        <v/>
      </c>
      <c r="V27" s="148"/>
      <c r="W27" s="22"/>
      <c r="X27" s="22"/>
      <c r="Y27" s="23"/>
      <c r="Z27" s="23"/>
      <c r="AA27" s="81"/>
      <c r="AB27" s="81"/>
      <c r="AC27" s="81"/>
      <c r="AD27" s="24"/>
      <c r="AE27" s="150">
        <f t="shared" si="0"/>
        <v>115</v>
      </c>
      <c r="AF27" s="27" t="str">
        <f t="shared" si="3"/>
        <v>（115才)</v>
      </c>
      <c r="AG27" s="81"/>
      <c r="AH27" s="81"/>
      <c r="AI27" s="81"/>
      <c r="AJ27" s="81"/>
      <c r="AK27" s="81"/>
      <c r="AL27" s="120"/>
      <c r="AM27" s="177"/>
      <c r="AN27" s="25"/>
      <c r="AO27" s="25"/>
      <c r="AP27" s="25">
        <f t="shared" si="5"/>
        <v>0</v>
      </c>
      <c r="AQ27" s="81"/>
      <c r="AR27" s="25"/>
      <c r="AS27" s="81"/>
      <c r="AT27" s="25"/>
      <c r="AU27" s="81"/>
      <c r="AV27" s="25"/>
      <c r="AW27" s="26"/>
      <c r="AX27" s="26"/>
      <c r="AY27" s="81">
        <f>一覧!V27</f>
        <v>0</v>
      </c>
      <c r="AZ27" s="122"/>
      <c r="BA27" s="177"/>
      <c r="BB27" s="177"/>
      <c r="BC27" s="177"/>
      <c r="BD27" s="148"/>
      <c r="BE27" s="25"/>
      <c r="BF27" s="81"/>
      <c r="BG27" s="81"/>
      <c r="BH27" s="122"/>
      <c r="BI27" s="81"/>
      <c r="BJ27" s="25"/>
      <c r="BK27" s="24"/>
      <c r="BL27" s="24">
        <f t="shared" si="1"/>
        <v>0</v>
      </c>
      <c r="BM27" s="177"/>
      <c r="BN27" s="177"/>
      <c r="BO27" s="82"/>
      <c r="BP27" s="81"/>
      <c r="BQ27" s="152"/>
      <c r="BR27" s="152"/>
      <c r="BS27" s="153"/>
      <c r="BT27" s="82"/>
      <c r="BU27" s="27"/>
      <c r="BV27" s="24"/>
      <c r="BW27" s="24"/>
      <c r="BY27" s="29" t="s">
        <v>77</v>
      </c>
    </row>
    <row r="28" spans="7:77" s="28" customFormat="1" x14ac:dyDescent="0.15">
      <c r="G28" s="151"/>
      <c r="H28" s="151"/>
      <c r="I28" s="20"/>
      <c r="J28" s="38"/>
      <c r="K28" s="38"/>
      <c r="L28" s="20"/>
      <c r="M28" s="20"/>
      <c r="N28" s="20"/>
      <c r="O28" s="20"/>
      <c r="P28" s="20"/>
      <c r="Q28" s="20"/>
      <c r="R28" s="20"/>
      <c r="S28" s="20"/>
      <c r="T28" s="200"/>
      <c r="U28" s="189" t="str">
        <f t="shared" si="2"/>
        <v/>
      </c>
      <c r="V28" s="148"/>
      <c r="W28" s="22"/>
      <c r="X28" s="22"/>
      <c r="Y28" s="23"/>
      <c r="Z28" s="23"/>
      <c r="AA28" s="81"/>
      <c r="AB28" s="81"/>
      <c r="AC28" s="81"/>
      <c r="AD28" s="24"/>
      <c r="AE28" s="150">
        <f t="shared" si="0"/>
        <v>115</v>
      </c>
      <c r="AF28" s="27" t="str">
        <f t="shared" si="3"/>
        <v>（115才)</v>
      </c>
      <c r="AG28" s="81"/>
      <c r="AH28" s="81"/>
      <c r="AI28" s="81"/>
      <c r="AJ28" s="81"/>
      <c r="AK28" s="81"/>
      <c r="AL28" s="120"/>
      <c r="AM28" s="177"/>
      <c r="AN28" s="25"/>
      <c r="AO28" s="25"/>
      <c r="AP28" s="25">
        <f t="shared" si="5"/>
        <v>0</v>
      </c>
      <c r="AQ28" s="81"/>
      <c r="AR28" s="25"/>
      <c r="AS28" s="81"/>
      <c r="AT28" s="25"/>
      <c r="AU28" s="81"/>
      <c r="AV28" s="25"/>
      <c r="AW28" s="26"/>
      <c r="AX28" s="26"/>
      <c r="AY28" s="81">
        <f>一覧!V28</f>
        <v>0</v>
      </c>
      <c r="AZ28" s="122"/>
      <c r="BA28" s="177"/>
      <c r="BB28" s="177"/>
      <c r="BC28" s="177"/>
      <c r="BD28" s="148"/>
      <c r="BE28" s="25"/>
      <c r="BF28" s="81"/>
      <c r="BG28" s="81"/>
      <c r="BH28" s="122"/>
      <c r="BI28" s="81"/>
      <c r="BJ28" s="25"/>
      <c r="BK28" s="24"/>
      <c r="BL28" s="24">
        <f t="shared" si="1"/>
        <v>0</v>
      </c>
      <c r="BM28" s="177"/>
      <c r="BN28" s="177"/>
      <c r="BO28" s="82"/>
      <c r="BP28" s="81"/>
      <c r="BQ28" s="152"/>
      <c r="BR28" s="152"/>
      <c r="BS28" s="153"/>
      <c r="BT28" s="82"/>
      <c r="BU28" s="27"/>
      <c r="BV28" s="24"/>
      <c r="BW28" s="24"/>
      <c r="BY28" s="29" t="s">
        <v>78</v>
      </c>
    </row>
    <row r="29" spans="7:77" s="28" customFormat="1" ht="13.5" customHeight="1" x14ac:dyDescent="0.15">
      <c r="G29" s="151"/>
      <c r="H29" s="151"/>
      <c r="I29" s="20"/>
      <c r="J29" s="38"/>
      <c r="K29" s="38"/>
      <c r="L29" s="20"/>
      <c r="M29" s="20"/>
      <c r="N29" s="20"/>
      <c r="O29" s="20"/>
      <c r="P29" s="20"/>
      <c r="Q29" s="20"/>
      <c r="R29" s="20"/>
      <c r="S29" s="20"/>
      <c r="T29" s="200"/>
      <c r="U29" s="189" t="str">
        <f t="shared" si="2"/>
        <v/>
      </c>
      <c r="V29" s="148"/>
      <c r="W29" s="22"/>
      <c r="X29" s="22"/>
      <c r="Y29" s="23"/>
      <c r="Z29" s="23"/>
      <c r="AA29" s="81"/>
      <c r="AB29" s="81"/>
      <c r="AC29" s="81"/>
      <c r="AD29" s="24"/>
      <c r="AE29" s="150">
        <f t="shared" si="0"/>
        <v>115</v>
      </c>
      <c r="AF29" s="27" t="str">
        <f t="shared" si="3"/>
        <v>（115才)</v>
      </c>
      <c r="AG29" s="81"/>
      <c r="AH29" s="81"/>
      <c r="AI29" s="81"/>
      <c r="AJ29" s="81"/>
      <c r="AK29" s="81"/>
      <c r="AL29" s="120"/>
      <c r="AM29" s="177"/>
      <c r="AN29" s="25"/>
      <c r="AO29" s="25"/>
      <c r="AP29" s="25">
        <f t="shared" si="5"/>
        <v>0</v>
      </c>
      <c r="AQ29" s="81"/>
      <c r="AR29" s="25"/>
      <c r="AS29" s="81"/>
      <c r="AT29" s="25"/>
      <c r="AU29" s="81"/>
      <c r="AV29" s="25"/>
      <c r="AW29" s="26"/>
      <c r="AX29" s="26"/>
      <c r="AY29" s="81">
        <f>一覧!V29</f>
        <v>0</v>
      </c>
      <c r="AZ29" s="122"/>
      <c r="BA29" s="177"/>
      <c r="BB29" s="177"/>
      <c r="BC29" s="177"/>
      <c r="BD29" s="148"/>
      <c r="BE29" s="25"/>
      <c r="BF29" s="81"/>
      <c r="BG29" s="81"/>
      <c r="BH29" s="122"/>
      <c r="BI29" s="81"/>
      <c r="BJ29" s="25"/>
      <c r="BK29" s="24"/>
      <c r="BL29" s="24">
        <f t="shared" si="1"/>
        <v>0</v>
      </c>
      <c r="BM29" s="177"/>
      <c r="BN29" s="177"/>
      <c r="BO29" s="82"/>
      <c r="BP29" s="81"/>
      <c r="BQ29" s="152"/>
      <c r="BR29" s="152"/>
      <c r="BS29" s="153"/>
      <c r="BT29" s="82"/>
      <c r="BU29" s="27"/>
      <c r="BV29" s="24"/>
      <c r="BW29" s="24"/>
      <c r="BY29" s="29" t="s">
        <v>79</v>
      </c>
    </row>
    <row r="30" spans="7:77" s="28" customFormat="1" x14ac:dyDescent="0.15">
      <c r="G30" s="151"/>
      <c r="H30" s="151"/>
      <c r="I30" s="20"/>
      <c r="J30" s="38"/>
      <c r="K30" s="38"/>
      <c r="L30" s="20"/>
      <c r="M30" s="20"/>
      <c r="N30" s="20"/>
      <c r="O30" s="20"/>
      <c r="P30" s="20"/>
      <c r="Q30" s="20"/>
      <c r="R30" s="20"/>
      <c r="S30" s="20"/>
      <c r="T30" s="200"/>
      <c r="U30" s="189" t="str">
        <f t="shared" si="2"/>
        <v/>
      </c>
      <c r="V30" s="148"/>
      <c r="W30" s="22"/>
      <c r="X30" s="22"/>
      <c r="Y30" s="23"/>
      <c r="Z30" s="23"/>
      <c r="AA30" s="81"/>
      <c r="AB30" s="81"/>
      <c r="AC30" s="81"/>
      <c r="AD30" s="24"/>
      <c r="AE30" s="150">
        <f t="shared" si="0"/>
        <v>115</v>
      </c>
      <c r="AF30" s="27" t="str">
        <f t="shared" si="3"/>
        <v>（115才)</v>
      </c>
      <c r="AG30" s="81"/>
      <c r="AH30" s="81"/>
      <c r="AI30" s="81"/>
      <c r="AJ30" s="81"/>
      <c r="AK30" s="81"/>
      <c r="AL30" s="120"/>
      <c r="AM30" s="177"/>
      <c r="AN30" s="25"/>
      <c r="AO30" s="25"/>
      <c r="AP30" s="25">
        <f t="shared" ref="AP30" si="6">AN30+AO30</f>
        <v>0</v>
      </c>
      <c r="AQ30" s="81"/>
      <c r="AR30" s="25"/>
      <c r="AS30" s="81"/>
      <c r="AT30" s="25"/>
      <c r="AU30" s="81"/>
      <c r="AV30" s="25"/>
      <c r="AW30" s="26"/>
      <c r="AX30" s="26"/>
      <c r="AY30" s="81">
        <f>一覧!V30</f>
        <v>0</v>
      </c>
      <c r="AZ30" s="122"/>
      <c r="BA30" s="177"/>
      <c r="BB30" s="177"/>
      <c r="BC30" s="177"/>
      <c r="BD30" s="148"/>
      <c r="BE30" s="25"/>
      <c r="BF30" s="81"/>
      <c r="BG30" s="81"/>
      <c r="BH30" s="122"/>
      <c r="BI30" s="81"/>
      <c r="BJ30" s="25"/>
      <c r="BK30" s="24"/>
      <c r="BL30" s="24">
        <f t="shared" ref="BL30" si="7">BK30+BJ30*365</f>
        <v>0</v>
      </c>
      <c r="BM30" s="177"/>
      <c r="BN30" s="177"/>
      <c r="BO30" s="82"/>
      <c r="BP30" s="81"/>
      <c r="BQ30" s="152"/>
      <c r="BR30" s="152"/>
      <c r="BS30" s="153"/>
      <c r="BT30" s="82"/>
      <c r="BU30" s="27"/>
      <c r="BV30" s="24"/>
      <c r="BW30" s="24"/>
      <c r="BY30" s="29" t="s">
        <v>80</v>
      </c>
    </row>
    <row r="31" spans="7:77" s="28" customFormat="1" x14ac:dyDescent="0.15">
      <c r="G31" s="151"/>
      <c r="H31" s="151"/>
      <c r="I31" s="20"/>
      <c r="J31" s="38"/>
      <c r="K31" s="38"/>
      <c r="L31" s="20"/>
      <c r="M31" s="20"/>
      <c r="N31" s="20"/>
      <c r="O31" s="20"/>
      <c r="P31" s="20"/>
      <c r="Q31" s="20"/>
      <c r="R31" s="20"/>
      <c r="S31" s="20"/>
      <c r="T31" s="200"/>
      <c r="U31" s="189" t="str">
        <f t="shared" si="2"/>
        <v/>
      </c>
      <c r="V31" s="148"/>
      <c r="W31" s="22"/>
      <c r="X31" s="22"/>
      <c r="Y31" s="23"/>
      <c r="Z31" s="23"/>
      <c r="AA31" s="81"/>
      <c r="AB31" s="81"/>
      <c r="AC31" s="81"/>
      <c r="AD31" s="24"/>
      <c r="AE31" s="150">
        <f t="shared" si="0"/>
        <v>115</v>
      </c>
      <c r="AF31" s="27" t="str">
        <f t="shared" si="3"/>
        <v>（115才)</v>
      </c>
      <c r="AG31" s="81"/>
      <c r="AH31" s="81"/>
      <c r="AI31" s="81"/>
      <c r="AJ31" s="81"/>
      <c r="AK31" s="81"/>
      <c r="AL31" s="120"/>
      <c r="AM31" s="177"/>
      <c r="AN31" s="25"/>
      <c r="AO31" s="25"/>
      <c r="AP31" s="25">
        <f t="shared" si="5"/>
        <v>0</v>
      </c>
      <c r="AQ31" s="81"/>
      <c r="AR31" s="25"/>
      <c r="AS31" s="81"/>
      <c r="AT31" s="25"/>
      <c r="AU31" s="81"/>
      <c r="AV31" s="25"/>
      <c r="AW31" s="26"/>
      <c r="AX31" s="26"/>
      <c r="AY31" s="81">
        <f>一覧!V31</f>
        <v>0</v>
      </c>
      <c r="AZ31" s="122"/>
      <c r="BA31" s="177"/>
      <c r="BB31" s="177"/>
      <c r="BC31" s="177"/>
      <c r="BD31" s="148"/>
      <c r="BE31" s="25"/>
      <c r="BF31" s="81"/>
      <c r="BG31" s="81"/>
      <c r="BH31" s="122"/>
      <c r="BI31" s="81"/>
      <c r="BJ31" s="25"/>
      <c r="BK31" s="24"/>
      <c r="BL31" s="24">
        <f t="shared" si="1"/>
        <v>0</v>
      </c>
      <c r="BM31" s="177"/>
      <c r="BN31" s="177"/>
      <c r="BO31" s="82"/>
      <c r="BP31" s="81"/>
      <c r="BQ31" s="152"/>
      <c r="BR31" s="152"/>
      <c r="BS31" s="153"/>
      <c r="BT31" s="82"/>
      <c r="BU31" s="27"/>
      <c r="BV31" s="24"/>
      <c r="BW31" s="24"/>
      <c r="BY31" s="29" t="s">
        <v>81</v>
      </c>
    </row>
    <row r="32" spans="7:77" s="28" customFormat="1" ht="13.5" customHeight="1" x14ac:dyDescent="0.15">
      <c r="G32" s="151"/>
      <c r="H32" s="151"/>
      <c r="I32" s="20"/>
      <c r="J32" s="38"/>
      <c r="K32" s="38"/>
      <c r="L32" s="20"/>
      <c r="M32" s="20"/>
      <c r="N32" s="20"/>
      <c r="O32" s="20"/>
      <c r="P32" s="20"/>
      <c r="Q32" s="20"/>
      <c r="R32" s="20"/>
      <c r="S32" s="20"/>
      <c r="T32" s="200"/>
      <c r="U32" s="189" t="str">
        <f t="shared" si="2"/>
        <v/>
      </c>
      <c r="V32" s="148"/>
      <c r="W32" s="22"/>
      <c r="X32" s="22"/>
      <c r="Y32" s="23"/>
      <c r="Z32" s="23"/>
      <c r="AA32" s="81"/>
      <c r="AB32" s="81"/>
      <c r="AC32" s="81"/>
      <c r="AD32" s="24"/>
      <c r="AE32" s="150">
        <f t="shared" si="0"/>
        <v>115</v>
      </c>
      <c r="AF32" s="27" t="str">
        <f t="shared" si="3"/>
        <v>（115才)</v>
      </c>
      <c r="AG32" s="81"/>
      <c r="AH32" s="81"/>
      <c r="AI32" s="81"/>
      <c r="AJ32" s="81"/>
      <c r="AK32" s="81"/>
      <c r="AL32" s="120"/>
      <c r="AM32" s="177"/>
      <c r="AN32" s="25"/>
      <c r="AO32" s="25"/>
      <c r="AP32" s="25">
        <f t="shared" si="5"/>
        <v>0</v>
      </c>
      <c r="AQ32" s="81"/>
      <c r="AR32" s="25"/>
      <c r="AS32" s="81"/>
      <c r="AT32" s="25"/>
      <c r="AU32" s="81"/>
      <c r="AV32" s="25"/>
      <c r="AW32" s="26"/>
      <c r="AX32" s="26"/>
      <c r="AY32" s="81">
        <f>一覧!V32</f>
        <v>0</v>
      </c>
      <c r="AZ32" s="122"/>
      <c r="BA32" s="177"/>
      <c r="BB32" s="177"/>
      <c r="BC32" s="177"/>
      <c r="BD32" s="148"/>
      <c r="BE32" s="25"/>
      <c r="BF32" s="81"/>
      <c r="BG32" s="81"/>
      <c r="BH32" s="122"/>
      <c r="BI32" s="81"/>
      <c r="BJ32" s="25"/>
      <c r="BK32" s="24"/>
      <c r="BL32" s="24">
        <f t="shared" si="1"/>
        <v>0</v>
      </c>
      <c r="BM32" s="177"/>
      <c r="BN32" s="177"/>
      <c r="BO32" s="82"/>
      <c r="BP32" s="81"/>
      <c r="BQ32" s="152"/>
      <c r="BR32" s="152"/>
      <c r="BS32" s="153"/>
      <c r="BT32" s="82"/>
      <c r="BU32" s="27"/>
      <c r="BV32" s="24"/>
      <c r="BW32" s="24"/>
      <c r="BY32" s="29" t="s">
        <v>82</v>
      </c>
    </row>
    <row r="33" spans="7:77" s="28" customFormat="1" x14ac:dyDescent="0.15">
      <c r="G33" s="151"/>
      <c r="H33" s="151"/>
      <c r="I33" s="20"/>
      <c r="J33" s="38"/>
      <c r="K33" s="38"/>
      <c r="L33" s="20"/>
      <c r="M33" s="20"/>
      <c r="N33" s="20"/>
      <c r="O33" s="20"/>
      <c r="P33" s="20"/>
      <c r="Q33" s="20"/>
      <c r="R33" s="20"/>
      <c r="S33" s="20"/>
      <c r="T33" s="200"/>
      <c r="U33" s="189" t="str">
        <f t="shared" si="2"/>
        <v/>
      </c>
      <c r="V33" s="148"/>
      <c r="W33" s="145"/>
      <c r="X33" s="22"/>
      <c r="Y33" s="23"/>
      <c r="Z33" s="23"/>
      <c r="AA33" s="81"/>
      <c r="AB33" s="81"/>
      <c r="AC33" s="81"/>
      <c r="AD33" s="24"/>
      <c r="AE33" s="150">
        <f t="shared" si="0"/>
        <v>115</v>
      </c>
      <c r="AF33" s="27" t="str">
        <f t="shared" si="3"/>
        <v>（115才)</v>
      </c>
      <c r="AG33" s="81"/>
      <c r="AH33" s="81"/>
      <c r="AI33" s="81"/>
      <c r="AJ33" s="81"/>
      <c r="AK33" s="81"/>
      <c r="AL33" s="120"/>
      <c r="AM33" s="177"/>
      <c r="AN33" s="25"/>
      <c r="AO33" s="25"/>
      <c r="AP33" s="25">
        <f t="shared" ref="AP33" si="8">AN33+AO33</f>
        <v>0</v>
      </c>
      <c r="AQ33" s="81"/>
      <c r="AR33" s="25"/>
      <c r="AS33" s="81"/>
      <c r="AT33" s="25"/>
      <c r="AU33" s="81"/>
      <c r="AV33" s="25"/>
      <c r="AW33" s="26"/>
      <c r="AX33" s="26"/>
      <c r="AY33" s="81">
        <f>一覧!V33</f>
        <v>0</v>
      </c>
      <c r="AZ33" s="122"/>
      <c r="BA33" s="177"/>
      <c r="BB33" s="177"/>
      <c r="BC33" s="177"/>
      <c r="BD33" s="148"/>
      <c r="BE33" s="25"/>
      <c r="BF33" s="81"/>
      <c r="BG33" s="81"/>
      <c r="BH33" s="122"/>
      <c r="BI33" s="81"/>
      <c r="BJ33" s="25"/>
      <c r="BK33" s="24"/>
      <c r="BL33" s="24">
        <f t="shared" ref="BL33" si="9">BK33+BJ33*365</f>
        <v>0</v>
      </c>
      <c r="BM33" s="177"/>
      <c r="BN33" s="177"/>
      <c r="BO33" s="82"/>
      <c r="BP33" s="81"/>
      <c r="BQ33" s="152"/>
      <c r="BR33" s="152"/>
      <c r="BS33" s="153"/>
      <c r="BT33" s="82"/>
      <c r="BU33" s="27"/>
      <c r="BV33" s="24"/>
      <c r="BW33" s="24"/>
      <c r="BY33" s="29" t="s">
        <v>83</v>
      </c>
    </row>
    <row r="34" spans="7:77" s="28" customFormat="1" x14ac:dyDescent="0.15">
      <c r="G34" s="151"/>
      <c r="H34" s="151"/>
      <c r="I34" s="20"/>
      <c r="J34" s="38"/>
      <c r="K34" s="38"/>
      <c r="L34" s="20"/>
      <c r="M34" s="20"/>
      <c r="N34" s="20"/>
      <c r="O34" s="20"/>
      <c r="P34" s="20"/>
      <c r="Q34" s="20"/>
      <c r="R34" s="20"/>
      <c r="S34" s="20"/>
      <c r="T34" s="200"/>
      <c r="U34" s="189" t="str">
        <f t="shared" si="2"/>
        <v/>
      </c>
      <c r="V34" s="148"/>
      <c r="W34" s="22"/>
      <c r="X34" s="22"/>
      <c r="Y34" s="23"/>
      <c r="Z34" s="23"/>
      <c r="AA34" s="81"/>
      <c r="AB34" s="81"/>
      <c r="AC34" s="81"/>
      <c r="AD34" s="24"/>
      <c r="AE34" s="150">
        <f t="shared" si="0"/>
        <v>115</v>
      </c>
      <c r="AF34" s="27" t="str">
        <f t="shared" si="3"/>
        <v>（115才)</v>
      </c>
      <c r="AG34" s="81"/>
      <c r="AH34" s="81"/>
      <c r="AI34" s="81"/>
      <c r="AJ34" s="81"/>
      <c r="AK34" s="81"/>
      <c r="AL34" s="120"/>
      <c r="AM34" s="177"/>
      <c r="AN34" s="25"/>
      <c r="AO34" s="25"/>
      <c r="AP34" s="25">
        <f t="shared" si="5"/>
        <v>0</v>
      </c>
      <c r="AQ34" s="81"/>
      <c r="AR34" s="25"/>
      <c r="AS34" s="81"/>
      <c r="AT34" s="25"/>
      <c r="AU34" s="81"/>
      <c r="AV34" s="25"/>
      <c r="AW34" s="26"/>
      <c r="AX34" s="26"/>
      <c r="AY34" s="81">
        <f>一覧!V34</f>
        <v>0</v>
      </c>
      <c r="AZ34" s="122"/>
      <c r="BA34" s="177"/>
      <c r="BB34" s="177"/>
      <c r="BC34" s="177"/>
      <c r="BD34" s="148"/>
      <c r="BE34" s="25"/>
      <c r="BF34" s="81"/>
      <c r="BG34" s="81"/>
      <c r="BH34" s="122"/>
      <c r="BI34" s="81"/>
      <c r="BJ34" s="25"/>
      <c r="BK34" s="24"/>
      <c r="BL34" s="24">
        <f t="shared" si="1"/>
        <v>0</v>
      </c>
      <c r="BM34" s="177"/>
      <c r="BN34" s="177"/>
      <c r="BO34" s="82"/>
      <c r="BP34" s="81"/>
      <c r="BQ34" s="152"/>
      <c r="BR34" s="152"/>
      <c r="BS34" s="153"/>
      <c r="BT34" s="82"/>
      <c r="BU34" s="27"/>
      <c r="BV34" s="24"/>
      <c r="BW34" s="24"/>
      <c r="BY34" s="29" t="s">
        <v>84</v>
      </c>
    </row>
    <row r="35" spans="7:77" s="28" customFormat="1" ht="13.5" customHeight="1" x14ac:dyDescent="0.15">
      <c r="G35" s="151"/>
      <c r="H35" s="151"/>
      <c r="I35" s="20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0"/>
      <c r="U35" s="189" t="str">
        <f t="shared" si="2"/>
        <v/>
      </c>
      <c r="V35" s="148"/>
      <c r="W35" s="22"/>
      <c r="X35" s="22"/>
      <c r="Y35" s="23"/>
      <c r="Z35" s="23"/>
      <c r="AA35" s="81"/>
      <c r="AB35" s="81"/>
      <c r="AC35" s="81"/>
      <c r="AD35" s="24"/>
      <c r="AE35" s="150">
        <f t="shared" si="0"/>
        <v>115</v>
      </c>
      <c r="AF35" s="27" t="str">
        <f t="shared" si="3"/>
        <v>（115才)</v>
      </c>
      <c r="AG35" s="81"/>
      <c r="AH35" s="81"/>
      <c r="AI35" s="81"/>
      <c r="AJ35" s="81"/>
      <c r="AK35" s="81"/>
      <c r="AL35" s="120"/>
      <c r="AM35" s="177"/>
      <c r="AN35" s="25"/>
      <c r="AO35" s="25"/>
      <c r="AP35" s="25">
        <f t="shared" si="5"/>
        <v>0</v>
      </c>
      <c r="AQ35" s="81"/>
      <c r="AR35" s="25"/>
      <c r="AS35" s="81"/>
      <c r="AT35" s="25"/>
      <c r="AU35" s="81"/>
      <c r="AV35" s="25"/>
      <c r="AW35" s="26"/>
      <c r="AX35" s="26"/>
      <c r="AY35" s="81">
        <f>一覧!V35</f>
        <v>0</v>
      </c>
      <c r="AZ35" s="122"/>
      <c r="BA35" s="177"/>
      <c r="BB35" s="177"/>
      <c r="BC35" s="177"/>
      <c r="BD35" s="148"/>
      <c r="BE35" s="25"/>
      <c r="BF35" s="81"/>
      <c r="BG35" s="81"/>
      <c r="BH35" s="122"/>
      <c r="BI35" s="81"/>
      <c r="BJ35" s="25"/>
      <c r="BK35" s="24"/>
      <c r="BL35" s="24">
        <f t="shared" si="1"/>
        <v>0</v>
      </c>
      <c r="BM35" s="177"/>
      <c r="BN35" s="177"/>
      <c r="BO35" s="82"/>
      <c r="BP35" s="81"/>
      <c r="BQ35" s="152"/>
      <c r="BR35" s="152"/>
      <c r="BS35" s="153"/>
      <c r="BT35" s="82"/>
      <c r="BU35" s="27"/>
      <c r="BV35" s="24"/>
      <c r="BW35" s="24"/>
      <c r="BY35" s="29" t="s">
        <v>85</v>
      </c>
    </row>
    <row r="36" spans="7:77" s="28" customFormat="1" x14ac:dyDescent="0.15">
      <c r="G36" s="151"/>
      <c r="H36" s="151"/>
      <c r="I36" s="20"/>
      <c r="J36" s="38"/>
      <c r="K36" s="38"/>
      <c r="L36" s="20"/>
      <c r="M36" s="20"/>
      <c r="N36" s="20"/>
      <c r="O36" s="20"/>
      <c r="P36" s="20"/>
      <c r="Q36" s="20"/>
      <c r="R36" s="20"/>
      <c r="S36" s="20"/>
      <c r="T36" s="200"/>
      <c r="U36" s="189" t="str">
        <f t="shared" si="2"/>
        <v/>
      </c>
      <c r="V36" s="148"/>
      <c r="W36" s="22"/>
      <c r="X36" s="22"/>
      <c r="Y36" s="23"/>
      <c r="Z36" s="23"/>
      <c r="AA36" s="81"/>
      <c r="AB36" s="81"/>
      <c r="AC36" s="81"/>
      <c r="AD36" s="24"/>
      <c r="AE36" s="150">
        <f t="shared" si="0"/>
        <v>115</v>
      </c>
      <c r="AF36" s="27" t="str">
        <f t="shared" si="3"/>
        <v>（115才)</v>
      </c>
      <c r="AG36" s="81"/>
      <c r="AH36" s="81"/>
      <c r="AI36" s="81"/>
      <c r="AJ36" s="81"/>
      <c r="AK36" s="81"/>
      <c r="AL36" s="120"/>
      <c r="AM36" s="177"/>
      <c r="AN36" s="25"/>
      <c r="AO36" s="25"/>
      <c r="AP36" s="25">
        <f t="shared" si="5"/>
        <v>0</v>
      </c>
      <c r="AQ36" s="81"/>
      <c r="AR36" s="25"/>
      <c r="AS36" s="81"/>
      <c r="AT36" s="25"/>
      <c r="AU36" s="81"/>
      <c r="AV36" s="25"/>
      <c r="AW36" s="26"/>
      <c r="AX36" s="26"/>
      <c r="AY36" s="81">
        <f>一覧!V36</f>
        <v>0</v>
      </c>
      <c r="AZ36" s="122"/>
      <c r="BA36" s="177"/>
      <c r="BB36" s="177"/>
      <c r="BC36" s="177"/>
      <c r="BD36" s="148"/>
      <c r="BE36" s="25"/>
      <c r="BF36" s="81"/>
      <c r="BG36" s="81"/>
      <c r="BH36" s="122"/>
      <c r="BI36" s="81"/>
      <c r="BJ36" s="25"/>
      <c r="BK36" s="24"/>
      <c r="BL36" s="24">
        <f t="shared" si="1"/>
        <v>0</v>
      </c>
      <c r="BM36" s="177"/>
      <c r="BN36" s="177"/>
      <c r="BO36" s="82"/>
      <c r="BP36" s="81"/>
      <c r="BQ36" s="152"/>
      <c r="BR36" s="152"/>
      <c r="BS36" s="153"/>
      <c r="BT36" s="82"/>
      <c r="BU36" s="27"/>
      <c r="BV36" s="24"/>
      <c r="BW36" s="24"/>
      <c r="BY36" s="29" t="s">
        <v>86</v>
      </c>
    </row>
    <row r="37" spans="7:77" s="28" customFormat="1" ht="14.25" thickBot="1" x14ac:dyDescent="0.2">
      <c r="G37" s="151"/>
      <c r="H37" s="151"/>
      <c r="I37" s="20"/>
      <c r="J37" s="38"/>
      <c r="K37" s="38"/>
      <c r="L37" s="20"/>
      <c r="M37" s="20"/>
      <c r="N37" s="20"/>
      <c r="O37" s="20"/>
      <c r="P37" s="20"/>
      <c r="Q37" s="20"/>
      <c r="R37" s="20"/>
      <c r="S37" s="20"/>
      <c r="T37" s="200"/>
      <c r="U37" s="189" t="str">
        <f t="shared" si="2"/>
        <v/>
      </c>
      <c r="V37" s="148"/>
      <c r="W37" s="22"/>
      <c r="X37" s="22"/>
      <c r="Y37" s="23"/>
      <c r="Z37" s="23"/>
      <c r="AA37" s="81"/>
      <c r="AB37" s="81"/>
      <c r="AC37" s="81"/>
      <c r="AD37" s="24"/>
      <c r="AE37" s="150">
        <f t="shared" si="0"/>
        <v>115</v>
      </c>
      <c r="AF37" s="27" t="str">
        <f t="shared" si="3"/>
        <v>（115才)</v>
      </c>
      <c r="AG37" s="81"/>
      <c r="AH37" s="81"/>
      <c r="AI37" s="81"/>
      <c r="AJ37" s="81"/>
      <c r="AK37" s="81"/>
      <c r="AL37" s="120"/>
      <c r="AM37" s="177"/>
      <c r="AN37" s="25"/>
      <c r="AO37" s="25"/>
      <c r="AP37" s="25">
        <f t="shared" si="5"/>
        <v>0</v>
      </c>
      <c r="AQ37" s="81"/>
      <c r="AR37" s="25"/>
      <c r="AS37" s="81"/>
      <c r="AT37" s="25"/>
      <c r="AU37" s="81"/>
      <c r="AV37" s="25"/>
      <c r="AW37" s="26"/>
      <c r="AX37" s="26"/>
      <c r="AY37" s="81">
        <f>一覧!V37</f>
        <v>0</v>
      </c>
      <c r="AZ37" s="122"/>
      <c r="BA37" s="177"/>
      <c r="BB37" s="177"/>
      <c r="BC37" s="177"/>
      <c r="BD37" s="148"/>
      <c r="BE37" s="25"/>
      <c r="BF37" s="81"/>
      <c r="BG37" s="81"/>
      <c r="BH37" s="122"/>
      <c r="BI37" s="81"/>
      <c r="BJ37" s="25"/>
      <c r="BK37" s="24"/>
      <c r="BL37" s="24">
        <f t="shared" si="1"/>
        <v>0</v>
      </c>
      <c r="BM37" s="177"/>
      <c r="BN37" s="177"/>
      <c r="BO37" s="82"/>
      <c r="BP37" s="81"/>
      <c r="BQ37" s="152"/>
      <c r="BR37" s="152"/>
      <c r="BS37" s="153"/>
      <c r="BT37" s="82"/>
      <c r="BU37" s="27"/>
      <c r="BV37" s="24"/>
      <c r="BW37" s="24"/>
      <c r="BY37" s="56"/>
    </row>
    <row r="38" spans="7:77" s="28" customFormat="1" ht="13.5" customHeight="1" x14ac:dyDescent="0.15">
      <c r="G38" s="151"/>
      <c r="H38" s="151"/>
      <c r="I38" s="20"/>
      <c r="J38" s="38"/>
      <c r="K38" s="38"/>
      <c r="L38" s="20"/>
      <c r="M38" s="20"/>
      <c r="N38" s="20"/>
      <c r="O38" s="20"/>
      <c r="P38" s="20"/>
      <c r="Q38" s="20"/>
      <c r="R38" s="20"/>
      <c r="S38" s="20"/>
      <c r="T38" s="200"/>
      <c r="U38" s="189" t="str">
        <f t="shared" si="2"/>
        <v/>
      </c>
      <c r="V38" s="148"/>
      <c r="W38" s="22"/>
      <c r="X38" s="22"/>
      <c r="Y38" s="23"/>
      <c r="Z38" s="23"/>
      <c r="AA38" s="81"/>
      <c r="AB38" s="81"/>
      <c r="AC38" s="81"/>
      <c r="AD38" s="24"/>
      <c r="AE38" s="150">
        <f t="shared" si="0"/>
        <v>115</v>
      </c>
      <c r="AF38" s="27" t="str">
        <f t="shared" si="3"/>
        <v>（115才)</v>
      </c>
      <c r="AG38" s="81"/>
      <c r="AH38" s="81"/>
      <c r="AI38" s="81"/>
      <c r="AJ38" s="81"/>
      <c r="AK38" s="81"/>
      <c r="AL38" s="120"/>
      <c r="AM38" s="177"/>
      <c r="AN38" s="25"/>
      <c r="AO38" s="25"/>
      <c r="AP38" s="25">
        <f t="shared" si="5"/>
        <v>0</v>
      </c>
      <c r="AQ38" s="81"/>
      <c r="AR38" s="25"/>
      <c r="AS38" s="81"/>
      <c r="AT38" s="25"/>
      <c r="AU38" s="81"/>
      <c r="AV38" s="25"/>
      <c r="AW38" s="26"/>
      <c r="AX38" s="26"/>
      <c r="AY38" s="81">
        <f>一覧!V38</f>
        <v>0</v>
      </c>
      <c r="AZ38" s="122"/>
      <c r="BA38" s="177"/>
      <c r="BB38" s="177"/>
      <c r="BC38" s="177"/>
      <c r="BD38" s="148"/>
      <c r="BE38" s="25"/>
      <c r="BF38" s="81"/>
      <c r="BG38" s="81"/>
      <c r="BH38" s="122"/>
      <c r="BI38" s="81"/>
      <c r="BJ38" s="25"/>
      <c r="BK38" s="24"/>
      <c r="BL38" s="24">
        <f t="shared" si="1"/>
        <v>0</v>
      </c>
      <c r="BM38" s="177"/>
      <c r="BN38" s="177"/>
      <c r="BO38" s="82"/>
      <c r="BP38" s="81"/>
      <c r="BQ38" s="152"/>
      <c r="BR38" s="152"/>
      <c r="BS38" s="153"/>
      <c r="BT38" s="82"/>
      <c r="BU38" s="27"/>
      <c r="BV38" s="24"/>
      <c r="BW38" s="24"/>
    </row>
    <row r="39" spans="7:77" s="28" customFormat="1" x14ac:dyDescent="0.15">
      <c r="G39" s="151"/>
      <c r="H39" s="151"/>
      <c r="I39" s="20"/>
      <c r="J39" s="38"/>
      <c r="K39" s="38"/>
      <c r="L39" s="20"/>
      <c r="M39" s="20"/>
      <c r="N39" s="20"/>
      <c r="O39" s="20"/>
      <c r="P39" s="20"/>
      <c r="Q39" s="20"/>
      <c r="R39" s="20"/>
      <c r="S39" s="20"/>
      <c r="T39" s="200"/>
      <c r="U39" s="189" t="str">
        <f t="shared" si="2"/>
        <v/>
      </c>
      <c r="V39" s="148"/>
      <c r="W39" s="22"/>
      <c r="X39" s="22"/>
      <c r="Y39" s="23"/>
      <c r="Z39" s="23"/>
      <c r="AA39" s="81"/>
      <c r="AB39" s="81"/>
      <c r="AC39" s="81"/>
      <c r="AD39" s="24"/>
      <c r="AE39" s="150">
        <f t="shared" si="0"/>
        <v>115</v>
      </c>
      <c r="AF39" s="27" t="str">
        <f t="shared" si="3"/>
        <v>（115才)</v>
      </c>
      <c r="AG39" s="81"/>
      <c r="AH39" s="81"/>
      <c r="AI39" s="81"/>
      <c r="AJ39" s="81"/>
      <c r="AK39" s="81"/>
      <c r="AL39" s="120"/>
      <c r="AM39" s="177"/>
      <c r="AN39" s="25"/>
      <c r="AO39" s="25"/>
      <c r="AP39" s="25">
        <f t="shared" si="5"/>
        <v>0</v>
      </c>
      <c r="AQ39" s="81"/>
      <c r="AR39" s="25"/>
      <c r="AS39" s="81"/>
      <c r="AT39" s="25"/>
      <c r="AU39" s="81"/>
      <c r="AV39" s="25"/>
      <c r="AW39" s="26"/>
      <c r="AX39" s="26"/>
      <c r="AY39" s="81">
        <f>一覧!V39</f>
        <v>0</v>
      </c>
      <c r="AZ39" s="122"/>
      <c r="BA39" s="177"/>
      <c r="BB39" s="177"/>
      <c r="BC39" s="177"/>
      <c r="BD39" s="148"/>
      <c r="BE39" s="25"/>
      <c r="BF39" s="81"/>
      <c r="BG39" s="81"/>
      <c r="BH39" s="122"/>
      <c r="BI39" s="81"/>
      <c r="BJ39" s="25"/>
      <c r="BK39" s="24"/>
      <c r="BL39" s="24">
        <f t="shared" si="1"/>
        <v>0</v>
      </c>
      <c r="BM39" s="177"/>
      <c r="BN39" s="177"/>
      <c r="BO39" s="82"/>
      <c r="BP39" s="81"/>
      <c r="BQ39" s="152"/>
      <c r="BR39" s="152"/>
      <c r="BS39" s="153"/>
      <c r="BT39" s="82"/>
      <c r="BU39" s="27"/>
      <c r="BV39" s="24"/>
      <c r="BW39" s="24"/>
    </row>
    <row r="40" spans="7:77" s="28" customFormat="1" x14ac:dyDescent="0.15">
      <c r="G40" s="151"/>
      <c r="H40" s="151"/>
      <c r="I40" s="20"/>
      <c r="J40" s="38"/>
      <c r="K40" s="38"/>
      <c r="L40" s="20"/>
      <c r="M40" s="20"/>
      <c r="N40" s="20"/>
      <c r="O40" s="20"/>
      <c r="P40" s="20"/>
      <c r="Q40" s="20"/>
      <c r="R40" s="20"/>
      <c r="S40" s="20"/>
      <c r="T40" s="200"/>
      <c r="U40" s="189" t="str">
        <f t="shared" si="2"/>
        <v/>
      </c>
      <c r="V40" s="148"/>
      <c r="W40" s="22"/>
      <c r="X40" s="22"/>
      <c r="Y40" s="23"/>
      <c r="Z40" s="23"/>
      <c r="AA40" s="81"/>
      <c r="AB40" s="81"/>
      <c r="AC40" s="81"/>
      <c r="AD40" s="24"/>
      <c r="AE40" s="150">
        <f t="shared" si="0"/>
        <v>115</v>
      </c>
      <c r="AF40" s="27" t="str">
        <f t="shared" si="3"/>
        <v>（115才)</v>
      </c>
      <c r="AG40" s="81"/>
      <c r="AH40" s="81"/>
      <c r="AI40" s="81"/>
      <c r="AJ40" s="81"/>
      <c r="AK40" s="81"/>
      <c r="AL40" s="120"/>
      <c r="AM40" s="177"/>
      <c r="AN40" s="25"/>
      <c r="AO40" s="25"/>
      <c r="AP40" s="25">
        <f t="shared" si="5"/>
        <v>0</v>
      </c>
      <c r="AQ40" s="81"/>
      <c r="AR40" s="25"/>
      <c r="AS40" s="81"/>
      <c r="AT40" s="25"/>
      <c r="AU40" s="81"/>
      <c r="AV40" s="25"/>
      <c r="AW40" s="26"/>
      <c r="AX40" s="26"/>
      <c r="AY40" s="81">
        <f>一覧!V40</f>
        <v>0</v>
      </c>
      <c r="AZ40" s="122"/>
      <c r="BA40" s="177"/>
      <c r="BB40" s="177"/>
      <c r="BC40" s="177"/>
      <c r="BD40" s="148"/>
      <c r="BE40" s="25"/>
      <c r="BF40" s="81"/>
      <c r="BG40" s="81"/>
      <c r="BH40" s="122"/>
      <c r="BI40" s="81"/>
      <c r="BJ40" s="25"/>
      <c r="BK40" s="24"/>
      <c r="BL40" s="24">
        <f t="shared" si="1"/>
        <v>0</v>
      </c>
      <c r="BM40" s="177"/>
      <c r="BN40" s="177"/>
      <c r="BO40" s="82"/>
      <c r="BP40" s="81"/>
      <c r="BQ40" s="152"/>
      <c r="BR40" s="152"/>
      <c r="BS40" s="153"/>
      <c r="BT40" s="82"/>
      <c r="BU40" s="27"/>
      <c r="BV40" s="24"/>
      <c r="BW40" s="24"/>
    </row>
    <row r="41" spans="7:77" s="28" customFormat="1" ht="13.5" customHeight="1" x14ac:dyDescent="0.15">
      <c r="G41" s="151"/>
      <c r="H41" s="151"/>
      <c r="I41" s="20"/>
      <c r="J41" s="38"/>
      <c r="K41" s="38"/>
      <c r="L41" s="20"/>
      <c r="M41" s="20"/>
      <c r="N41" s="20"/>
      <c r="O41" s="20"/>
      <c r="P41" s="20"/>
      <c r="Q41" s="20"/>
      <c r="R41" s="20"/>
      <c r="S41" s="20"/>
      <c r="T41" s="200"/>
      <c r="U41" s="189" t="str">
        <f t="shared" si="2"/>
        <v/>
      </c>
      <c r="V41" s="148"/>
      <c r="W41" s="22"/>
      <c r="X41" s="22"/>
      <c r="Y41" s="23"/>
      <c r="Z41" s="23"/>
      <c r="AA41" s="146"/>
      <c r="AB41" s="146"/>
      <c r="AC41" s="146"/>
      <c r="AD41" s="24"/>
      <c r="AE41" s="150">
        <f t="shared" si="0"/>
        <v>115</v>
      </c>
      <c r="AF41" s="27" t="str">
        <f t="shared" si="3"/>
        <v>（115才)</v>
      </c>
      <c r="AG41" s="146"/>
      <c r="AH41" s="146"/>
      <c r="AI41" s="146"/>
      <c r="AJ41" s="146"/>
      <c r="AK41" s="146"/>
      <c r="AL41" s="146"/>
      <c r="AM41" s="177"/>
      <c r="AN41" s="25"/>
      <c r="AO41" s="25"/>
      <c r="AP41" s="25">
        <f t="shared" ref="AP41:AP104" si="10">AN41+AO41</f>
        <v>0</v>
      </c>
      <c r="AQ41" s="146"/>
      <c r="AR41" s="25"/>
      <c r="AS41" s="146"/>
      <c r="AT41" s="25"/>
      <c r="AU41" s="146"/>
      <c r="AV41" s="25"/>
      <c r="AW41" s="26"/>
      <c r="AX41" s="26"/>
      <c r="AY41" s="146">
        <f>一覧!V41</f>
        <v>0</v>
      </c>
      <c r="AZ41" s="146"/>
      <c r="BA41" s="177"/>
      <c r="BB41" s="177"/>
      <c r="BC41" s="177"/>
      <c r="BD41" s="148"/>
      <c r="BE41" s="25"/>
      <c r="BF41" s="146"/>
      <c r="BG41" s="146"/>
      <c r="BH41" s="146"/>
      <c r="BI41" s="122"/>
      <c r="BJ41" s="25"/>
      <c r="BK41" s="24"/>
      <c r="BL41" s="24">
        <f t="shared" si="1"/>
        <v>0</v>
      </c>
      <c r="BM41" s="177"/>
      <c r="BN41" s="177"/>
      <c r="BO41" s="123"/>
      <c r="BP41" s="122"/>
      <c r="BQ41" s="152"/>
      <c r="BR41" s="152"/>
      <c r="BS41" s="153"/>
      <c r="BT41" s="123"/>
      <c r="BU41" s="27"/>
      <c r="BV41" s="24"/>
      <c r="BW41" s="24"/>
    </row>
    <row r="42" spans="7:77" s="28" customFormat="1" x14ac:dyDescent="0.15">
      <c r="G42" s="151"/>
      <c r="H42" s="151"/>
      <c r="I42" s="20"/>
      <c r="J42" s="38"/>
      <c r="K42" s="38"/>
      <c r="L42" s="20"/>
      <c r="M42" s="20"/>
      <c r="N42" s="20"/>
      <c r="O42" s="20"/>
      <c r="P42" s="20"/>
      <c r="Q42" s="20"/>
      <c r="R42" s="20"/>
      <c r="S42" s="20"/>
      <c r="T42" s="200"/>
      <c r="U42" s="189" t="str">
        <f t="shared" si="2"/>
        <v/>
      </c>
      <c r="V42" s="148"/>
      <c r="W42" s="22"/>
      <c r="X42" s="22"/>
      <c r="Y42" s="23"/>
      <c r="Z42" s="23"/>
      <c r="AA42" s="146"/>
      <c r="AB42" s="146"/>
      <c r="AC42" s="146"/>
      <c r="AD42" s="24"/>
      <c r="AE42" s="150">
        <f t="shared" si="0"/>
        <v>115</v>
      </c>
      <c r="AF42" s="27" t="str">
        <f t="shared" si="3"/>
        <v>（115才)</v>
      </c>
      <c r="AG42" s="146"/>
      <c r="AH42" s="146"/>
      <c r="AI42" s="146"/>
      <c r="AJ42" s="146"/>
      <c r="AK42" s="146"/>
      <c r="AL42" s="146"/>
      <c r="AM42" s="177"/>
      <c r="AN42" s="25"/>
      <c r="AO42" s="25"/>
      <c r="AP42" s="25">
        <f t="shared" si="10"/>
        <v>0</v>
      </c>
      <c r="AQ42" s="146"/>
      <c r="AR42" s="25"/>
      <c r="AS42" s="146"/>
      <c r="AT42" s="25"/>
      <c r="AU42" s="146"/>
      <c r="AV42" s="25"/>
      <c r="AW42" s="26"/>
      <c r="AX42" s="26"/>
      <c r="AY42" s="146">
        <f>一覧!V42</f>
        <v>0</v>
      </c>
      <c r="AZ42" s="146"/>
      <c r="BA42" s="177"/>
      <c r="BB42" s="177"/>
      <c r="BC42" s="177"/>
      <c r="BD42" s="148"/>
      <c r="BE42" s="25"/>
      <c r="BF42" s="146"/>
      <c r="BG42" s="146"/>
      <c r="BH42" s="146"/>
      <c r="BI42" s="81"/>
      <c r="BJ42" s="25"/>
      <c r="BK42" s="24"/>
      <c r="BL42" s="24">
        <f t="shared" si="1"/>
        <v>0</v>
      </c>
      <c r="BM42" s="177"/>
      <c r="BN42" s="177"/>
      <c r="BO42" s="82"/>
      <c r="BP42" s="81"/>
      <c r="BQ42" s="152"/>
      <c r="BR42" s="152"/>
      <c r="BS42" s="153"/>
      <c r="BT42" s="82"/>
      <c r="BU42" s="27"/>
      <c r="BV42" s="24"/>
      <c r="BW42" s="24"/>
    </row>
    <row r="43" spans="7:77" s="28" customFormat="1" x14ac:dyDescent="0.15">
      <c r="G43" s="151"/>
      <c r="H43" s="151"/>
      <c r="I43" s="20"/>
      <c r="J43" s="38"/>
      <c r="K43" s="38"/>
      <c r="L43" s="20"/>
      <c r="M43" s="20"/>
      <c r="N43" s="20"/>
      <c r="O43" s="20"/>
      <c r="P43" s="20"/>
      <c r="Q43" s="20"/>
      <c r="R43" s="20"/>
      <c r="S43" s="20"/>
      <c r="T43" s="200"/>
      <c r="U43" s="189" t="str">
        <f t="shared" si="2"/>
        <v/>
      </c>
      <c r="V43" s="148"/>
      <c r="W43" s="22"/>
      <c r="X43" s="22"/>
      <c r="Y43" s="23"/>
      <c r="Z43" s="23"/>
      <c r="AA43" s="146"/>
      <c r="AB43" s="146"/>
      <c r="AC43" s="146"/>
      <c r="AD43" s="24"/>
      <c r="AE43" s="150">
        <f t="shared" si="0"/>
        <v>115</v>
      </c>
      <c r="AF43" s="27" t="str">
        <f t="shared" si="3"/>
        <v>（115才)</v>
      </c>
      <c r="AG43" s="146"/>
      <c r="AH43" s="146"/>
      <c r="AI43" s="146"/>
      <c r="AJ43" s="146"/>
      <c r="AK43" s="146"/>
      <c r="AL43" s="146"/>
      <c r="AM43" s="177"/>
      <c r="AN43" s="25"/>
      <c r="AO43" s="25"/>
      <c r="AP43" s="25">
        <f t="shared" si="10"/>
        <v>0</v>
      </c>
      <c r="AQ43" s="146"/>
      <c r="AR43" s="25"/>
      <c r="AS43" s="146"/>
      <c r="AT43" s="25"/>
      <c r="AU43" s="146"/>
      <c r="AV43" s="25"/>
      <c r="AW43" s="26"/>
      <c r="AX43" s="26"/>
      <c r="AY43" s="146">
        <f>一覧!V43</f>
        <v>0</v>
      </c>
      <c r="AZ43" s="146"/>
      <c r="BA43" s="177"/>
      <c r="BB43" s="177"/>
      <c r="BC43" s="177"/>
      <c r="BD43" s="148"/>
      <c r="BE43" s="25"/>
      <c r="BF43" s="146"/>
      <c r="BG43" s="146"/>
      <c r="BH43" s="146"/>
      <c r="BI43" s="81"/>
      <c r="BJ43" s="25"/>
      <c r="BK43" s="24"/>
      <c r="BL43" s="24">
        <f t="shared" si="1"/>
        <v>0</v>
      </c>
      <c r="BM43" s="177"/>
      <c r="BN43" s="177"/>
      <c r="BO43" s="82"/>
      <c r="BP43" s="81"/>
      <c r="BQ43" s="152"/>
      <c r="BR43" s="152"/>
      <c r="BS43" s="153"/>
      <c r="BT43" s="82"/>
      <c r="BU43" s="27"/>
      <c r="BV43" s="24"/>
      <c r="BW43" s="24"/>
    </row>
    <row r="44" spans="7:77" s="28" customFormat="1" ht="13.5" customHeight="1" x14ac:dyDescent="0.15">
      <c r="G44" s="151"/>
      <c r="H44" s="151"/>
      <c r="I44" s="20"/>
      <c r="J44" s="38"/>
      <c r="K44" s="38"/>
      <c r="L44" s="20"/>
      <c r="M44" s="20"/>
      <c r="N44" s="20"/>
      <c r="O44" s="20"/>
      <c r="P44" s="20"/>
      <c r="Q44" s="20"/>
      <c r="R44" s="20"/>
      <c r="S44" s="20"/>
      <c r="T44" s="200"/>
      <c r="U44" s="189" t="str">
        <f t="shared" si="2"/>
        <v/>
      </c>
      <c r="V44" s="148"/>
      <c r="W44" s="22"/>
      <c r="X44" s="22"/>
      <c r="Y44" s="23"/>
      <c r="Z44" s="23"/>
      <c r="AA44" s="146"/>
      <c r="AB44" s="146"/>
      <c r="AC44" s="146"/>
      <c r="AD44" s="24"/>
      <c r="AE44" s="150">
        <f t="shared" si="0"/>
        <v>115</v>
      </c>
      <c r="AF44" s="27" t="str">
        <f t="shared" si="3"/>
        <v>（115才)</v>
      </c>
      <c r="AG44" s="146"/>
      <c r="AH44" s="146"/>
      <c r="AI44" s="146"/>
      <c r="AJ44" s="146"/>
      <c r="AK44" s="146"/>
      <c r="AL44" s="146"/>
      <c r="AM44" s="177"/>
      <c r="AN44" s="25"/>
      <c r="AO44" s="25"/>
      <c r="AP44" s="25">
        <f t="shared" si="10"/>
        <v>0</v>
      </c>
      <c r="AQ44" s="146"/>
      <c r="AR44" s="25"/>
      <c r="AS44" s="146"/>
      <c r="AT44" s="25"/>
      <c r="AU44" s="146"/>
      <c r="AV44" s="25"/>
      <c r="AW44" s="26"/>
      <c r="AX44" s="26"/>
      <c r="AY44" s="146">
        <f>一覧!V44</f>
        <v>0</v>
      </c>
      <c r="AZ44" s="146"/>
      <c r="BA44" s="177"/>
      <c r="BB44" s="177"/>
      <c r="BC44" s="177"/>
      <c r="BD44" s="148"/>
      <c r="BE44" s="25"/>
      <c r="BF44" s="146"/>
      <c r="BG44" s="146"/>
      <c r="BH44" s="146"/>
      <c r="BI44" s="81"/>
      <c r="BJ44" s="25"/>
      <c r="BK44" s="24"/>
      <c r="BL44" s="24">
        <f t="shared" si="1"/>
        <v>0</v>
      </c>
      <c r="BM44" s="177"/>
      <c r="BN44" s="177"/>
      <c r="BO44" s="82"/>
      <c r="BP44" s="81"/>
      <c r="BQ44" s="152"/>
      <c r="BR44" s="152"/>
      <c r="BS44" s="153"/>
      <c r="BT44" s="82"/>
      <c r="BU44" s="27"/>
      <c r="BV44" s="24"/>
      <c r="BW44" s="24"/>
    </row>
    <row r="45" spans="7:77" s="28" customFormat="1" x14ac:dyDescent="0.15">
      <c r="G45" s="151"/>
      <c r="H45" s="151"/>
      <c r="I45" s="20"/>
      <c r="J45" s="38"/>
      <c r="K45" s="38"/>
      <c r="L45" s="20"/>
      <c r="M45" s="20"/>
      <c r="N45" s="20"/>
      <c r="O45" s="20"/>
      <c r="P45" s="20"/>
      <c r="Q45" s="20"/>
      <c r="R45" s="20"/>
      <c r="S45" s="20"/>
      <c r="T45" s="200"/>
      <c r="U45" s="189" t="str">
        <f t="shared" si="2"/>
        <v/>
      </c>
      <c r="V45" s="148"/>
      <c r="W45" s="22"/>
      <c r="X45" s="22"/>
      <c r="Y45" s="23"/>
      <c r="Z45" s="23"/>
      <c r="AA45" s="146"/>
      <c r="AB45" s="146"/>
      <c r="AC45" s="146"/>
      <c r="AD45" s="24"/>
      <c r="AE45" s="150">
        <f t="shared" si="0"/>
        <v>115</v>
      </c>
      <c r="AF45" s="27" t="str">
        <f t="shared" si="3"/>
        <v>（115才)</v>
      </c>
      <c r="AG45" s="146"/>
      <c r="AH45" s="146"/>
      <c r="AI45" s="146"/>
      <c r="AJ45" s="146"/>
      <c r="AK45" s="146"/>
      <c r="AL45" s="146"/>
      <c r="AM45" s="177"/>
      <c r="AN45" s="25"/>
      <c r="AO45" s="25"/>
      <c r="AP45" s="25">
        <f t="shared" si="10"/>
        <v>0</v>
      </c>
      <c r="AQ45" s="146"/>
      <c r="AR45" s="25"/>
      <c r="AS45" s="146"/>
      <c r="AT45" s="25"/>
      <c r="AU45" s="146"/>
      <c r="AV45" s="25"/>
      <c r="AW45" s="26"/>
      <c r="AX45" s="26"/>
      <c r="AY45" s="146">
        <f>一覧!V45</f>
        <v>0</v>
      </c>
      <c r="AZ45" s="146"/>
      <c r="BA45" s="177"/>
      <c r="BB45" s="177"/>
      <c r="BC45" s="177"/>
      <c r="BD45" s="148"/>
      <c r="BE45" s="25"/>
      <c r="BF45" s="146"/>
      <c r="BG45" s="146"/>
      <c r="BH45" s="146"/>
      <c r="BI45" s="81"/>
      <c r="BJ45" s="25"/>
      <c r="BK45" s="24"/>
      <c r="BL45" s="24">
        <f t="shared" si="1"/>
        <v>0</v>
      </c>
      <c r="BM45" s="177"/>
      <c r="BN45" s="177"/>
      <c r="BO45" s="82"/>
      <c r="BP45" s="81"/>
      <c r="BQ45" s="152"/>
      <c r="BR45" s="152"/>
      <c r="BS45" s="153"/>
      <c r="BT45" s="82"/>
      <c r="BU45" s="27"/>
      <c r="BV45" s="24"/>
      <c r="BW45" s="24"/>
    </row>
    <row r="46" spans="7:77" s="28" customFormat="1" x14ac:dyDescent="0.15">
      <c r="G46" s="151"/>
      <c r="H46" s="151"/>
      <c r="I46" s="20"/>
      <c r="J46" s="38"/>
      <c r="K46" s="38"/>
      <c r="L46" s="20"/>
      <c r="M46" s="20"/>
      <c r="N46" s="20"/>
      <c r="O46" s="20"/>
      <c r="P46" s="20"/>
      <c r="Q46" s="20"/>
      <c r="R46" s="20"/>
      <c r="S46" s="20"/>
      <c r="T46" s="200"/>
      <c r="U46" s="189" t="str">
        <f t="shared" si="2"/>
        <v/>
      </c>
      <c r="V46" s="148"/>
      <c r="W46" s="22"/>
      <c r="X46" s="22"/>
      <c r="Y46" s="23"/>
      <c r="Z46" s="23"/>
      <c r="AA46" s="146"/>
      <c r="AB46" s="146"/>
      <c r="AC46" s="146"/>
      <c r="AD46" s="24"/>
      <c r="AE46" s="150">
        <f t="shared" si="0"/>
        <v>115</v>
      </c>
      <c r="AF46" s="27" t="str">
        <f t="shared" si="3"/>
        <v>（115才)</v>
      </c>
      <c r="AG46" s="146"/>
      <c r="AH46" s="146"/>
      <c r="AI46" s="146"/>
      <c r="AJ46" s="146"/>
      <c r="AK46" s="146"/>
      <c r="AL46" s="146"/>
      <c r="AM46" s="177"/>
      <c r="AN46" s="25"/>
      <c r="AO46" s="25"/>
      <c r="AP46" s="25">
        <f t="shared" si="10"/>
        <v>0</v>
      </c>
      <c r="AQ46" s="146"/>
      <c r="AR46" s="25"/>
      <c r="AS46" s="146"/>
      <c r="AT46" s="25"/>
      <c r="AU46" s="146"/>
      <c r="AV46" s="25"/>
      <c r="AW46" s="26"/>
      <c r="AX46" s="26"/>
      <c r="AY46" s="146">
        <f>一覧!V46</f>
        <v>0</v>
      </c>
      <c r="AZ46" s="146"/>
      <c r="BA46" s="177"/>
      <c r="BB46" s="177"/>
      <c r="BC46" s="177"/>
      <c r="BD46" s="148"/>
      <c r="BE46" s="25"/>
      <c r="BF46" s="146"/>
      <c r="BG46" s="146"/>
      <c r="BH46" s="146"/>
      <c r="BI46" s="81"/>
      <c r="BJ46" s="25"/>
      <c r="BK46" s="24"/>
      <c r="BL46" s="24">
        <f t="shared" si="1"/>
        <v>0</v>
      </c>
      <c r="BM46" s="177"/>
      <c r="BN46" s="177"/>
      <c r="BO46" s="82"/>
      <c r="BP46" s="81"/>
      <c r="BQ46" s="152"/>
      <c r="BR46" s="152"/>
      <c r="BS46" s="153"/>
      <c r="BT46" s="82"/>
      <c r="BU46" s="27"/>
      <c r="BV46" s="24"/>
      <c r="BW46" s="24"/>
    </row>
    <row r="47" spans="7:77" s="28" customFormat="1" ht="13.5" customHeight="1" x14ac:dyDescent="0.15">
      <c r="G47" s="151"/>
      <c r="H47" s="151"/>
      <c r="I47" s="20"/>
      <c r="J47" s="38"/>
      <c r="K47" s="38"/>
      <c r="L47" s="20"/>
      <c r="M47" s="20"/>
      <c r="N47" s="20"/>
      <c r="O47" s="20"/>
      <c r="P47" s="20"/>
      <c r="Q47" s="20"/>
      <c r="R47" s="20"/>
      <c r="S47" s="20"/>
      <c r="T47" s="200"/>
      <c r="U47" s="189" t="str">
        <f t="shared" si="2"/>
        <v/>
      </c>
      <c r="V47" s="148"/>
      <c r="W47" s="22"/>
      <c r="X47" s="22"/>
      <c r="Y47" s="23"/>
      <c r="Z47" s="23"/>
      <c r="AA47" s="146"/>
      <c r="AB47" s="146"/>
      <c r="AC47" s="146"/>
      <c r="AD47" s="24"/>
      <c r="AE47" s="150">
        <f t="shared" si="0"/>
        <v>115</v>
      </c>
      <c r="AF47" s="27" t="str">
        <f t="shared" si="3"/>
        <v>（115才)</v>
      </c>
      <c r="AG47" s="146"/>
      <c r="AH47" s="146"/>
      <c r="AI47" s="146"/>
      <c r="AJ47" s="146"/>
      <c r="AK47" s="146"/>
      <c r="AL47" s="146"/>
      <c r="AM47" s="177"/>
      <c r="AN47" s="25"/>
      <c r="AO47" s="25"/>
      <c r="AP47" s="25">
        <f t="shared" si="10"/>
        <v>0</v>
      </c>
      <c r="AQ47" s="146"/>
      <c r="AR47" s="25"/>
      <c r="AS47" s="146"/>
      <c r="AT47" s="25"/>
      <c r="AU47" s="146"/>
      <c r="AV47" s="25"/>
      <c r="AW47" s="26"/>
      <c r="AX47" s="26"/>
      <c r="AY47" s="146">
        <f>一覧!V47</f>
        <v>0</v>
      </c>
      <c r="AZ47" s="146"/>
      <c r="BA47" s="177"/>
      <c r="BB47" s="177"/>
      <c r="BC47" s="177"/>
      <c r="BD47" s="148"/>
      <c r="BE47" s="25"/>
      <c r="BF47" s="146"/>
      <c r="BG47" s="146"/>
      <c r="BH47" s="146"/>
      <c r="BI47" s="81"/>
      <c r="BJ47" s="25"/>
      <c r="BK47" s="24"/>
      <c r="BL47" s="24">
        <f t="shared" si="1"/>
        <v>0</v>
      </c>
      <c r="BM47" s="177"/>
      <c r="BN47" s="177"/>
      <c r="BO47" s="82"/>
      <c r="BP47" s="81"/>
      <c r="BQ47" s="152"/>
      <c r="BR47" s="152"/>
      <c r="BS47" s="153"/>
      <c r="BT47" s="82"/>
      <c r="BU47" s="27"/>
      <c r="BV47" s="24"/>
      <c r="BW47" s="24"/>
    </row>
    <row r="48" spans="7:77" s="28" customFormat="1" x14ac:dyDescent="0.15">
      <c r="G48" s="151"/>
      <c r="H48" s="151"/>
      <c r="I48" s="20"/>
      <c r="J48" s="38"/>
      <c r="K48" s="38"/>
      <c r="L48" s="20"/>
      <c r="M48" s="20"/>
      <c r="N48" s="20"/>
      <c r="O48" s="20"/>
      <c r="P48" s="20"/>
      <c r="Q48" s="20"/>
      <c r="R48" s="20"/>
      <c r="S48" s="20"/>
      <c r="T48" s="200"/>
      <c r="U48" s="189" t="str">
        <f t="shared" si="2"/>
        <v/>
      </c>
      <c r="V48" s="148"/>
      <c r="W48" s="22"/>
      <c r="X48" s="22"/>
      <c r="Y48" s="23"/>
      <c r="Z48" s="23"/>
      <c r="AA48" s="146"/>
      <c r="AB48" s="146"/>
      <c r="AC48" s="146"/>
      <c r="AD48" s="24"/>
      <c r="AE48" s="150">
        <f t="shared" si="0"/>
        <v>115</v>
      </c>
      <c r="AF48" s="27" t="str">
        <f t="shared" si="3"/>
        <v>（115才)</v>
      </c>
      <c r="AG48" s="146"/>
      <c r="AH48" s="146"/>
      <c r="AI48" s="146"/>
      <c r="AJ48" s="146"/>
      <c r="AK48" s="146"/>
      <c r="AL48" s="146"/>
      <c r="AM48" s="177"/>
      <c r="AN48" s="25"/>
      <c r="AO48" s="25"/>
      <c r="AP48" s="25">
        <f t="shared" si="10"/>
        <v>0</v>
      </c>
      <c r="AQ48" s="146"/>
      <c r="AR48" s="25"/>
      <c r="AS48" s="146"/>
      <c r="AT48" s="25"/>
      <c r="AU48" s="146"/>
      <c r="AV48" s="25"/>
      <c r="AW48" s="26"/>
      <c r="AX48" s="26"/>
      <c r="AY48" s="146">
        <f>一覧!V48</f>
        <v>0</v>
      </c>
      <c r="AZ48" s="146"/>
      <c r="BA48" s="177"/>
      <c r="BB48" s="177"/>
      <c r="BC48" s="177"/>
      <c r="BD48" s="148"/>
      <c r="BE48" s="25"/>
      <c r="BF48" s="146"/>
      <c r="BG48" s="146"/>
      <c r="BH48" s="146"/>
      <c r="BI48" s="81"/>
      <c r="BJ48" s="25"/>
      <c r="BK48" s="24"/>
      <c r="BL48" s="24">
        <f t="shared" si="1"/>
        <v>0</v>
      </c>
      <c r="BM48" s="177"/>
      <c r="BN48" s="177"/>
      <c r="BO48" s="82"/>
      <c r="BP48" s="81"/>
      <c r="BQ48" s="152"/>
      <c r="BR48" s="152"/>
      <c r="BS48" s="153"/>
      <c r="BT48" s="82"/>
      <c r="BU48" s="27"/>
      <c r="BV48" s="24"/>
      <c r="BW48" s="24"/>
    </row>
    <row r="49" spans="7:75" s="28" customFormat="1" x14ac:dyDescent="0.15">
      <c r="G49" s="151"/>
      <c r="H49" s="151"/>
      <c r="I49" s="20"/>
      <c r="J49" s="38"/>
      <c r="K49" s="38"/>
      <c r="L49" s="20"/>
      <c r="M49" s="20"/>
      <c r="N49" s="20"/>
      <c r="O49" s="20"/>
      <c r="P49" s="20"/>
      <c r="Q49" s="20"/>
      <c r="R49" s="20"/>
      <c r="S49" s="20"/>
      <c r="T49" s="200"/>
      <c r="U49" s="189" t="str">
        <f t="shared" si="2"/>
        <v/>
      </c>
      <c r="V49" s="148"/>
      <c r="W49" s="22"/>
      <c r="X49" s="22"/>
      <c r="Y49" s="23"/>
      <c r="Z49" s="23"/>
      <c r="AA49" s="146"/>
      <c r="AB49" s="146"/>
      <c r="AC49" s="146"/>
      <c r="AD49" s="24"/>
      <c r="AE49" s="150">
        <f t="shared" si="0"/>
        <v>115</v>
      </c>
      <c r="AF49" s="27" t="str">
        <f t="shared" si="3"/>
        <v>（115才)</v>
      </c>
      <c r="AG49" s="146"/>
      <c r="AH49" s="146"/>
      <c r="AI49" s="146"/>
      <c r="AJ49" s="146"/>
      <c r="AK49" s="146"/>
      <c r="AL49" s="146"/>
      <c r="AM49" s="177"/>
      <c r="AN49" s="25"/>
      <c r="AO49" s="25"/>
      <c r="AP49" s="25">
        <f t="shared" si="10"/>
        <v>0</v>
      </c>
      <c r="AQ49" s="146"/>
      <c r="AR49" s="25"/>
      <c r="AS49" s="146"/>
      <c r="AT49" s="25"/>
      <c r="AU49" s="146"/>
      <c r="AV49" s="25"/>
      <c r="AW49" s="26"/>
      <c r="AX49" s="26"/>
      <c r="AY49" s="146">
        <f>一覧!V49</f>
        <v>0</v>
      </c>
      <c r="AZ49" s="146"/>
      <c r="BA49" s="177"/>
      <c r="BB49" s="177"/>
      <c r="BC49" s="177"/>
      <c r="BD49" s="148"/>
      <c r="BE49" s="25"/>
      <c r="BF49" s="146"/>
      <c r="BG49" s="146"/>
      <c r="BH49" s="146"/>
      <c r="BI49" s="81"/>
      <c r="BJ49" s="25"/>
      <c r="BK49" s="24"/>
      <c r="BL49" s="24">
        <f t="shared" si="1"/>
        <v>0</v>
      </c>
      <c r="BM49" s="177"/>
      <c r="BN49" s="177"/>
      <c r="BO49" s="82"/>
      <c r="BP49" s="81"/>
      <c r="BQ49" s="152"/>
      <c r="BR49" s="152"/>
      <c r="BS49" s="153"/>
      <c r="BT49" s="82"/>
      <c r="BU49" s="27"/>
      <c r="BV49" s="24"/>
      <c r="BW49" s="24"/>
    </row>
    <row r="50" spans="7:75" s="28" customFormat="1" ht="13.5" customHeight="1" x14ac:dyDescent="0.15">
      <c r="G50" s="151"/>
      <c r="H50" s="151"/>
      <c r="I50" s="20"/>
      <c r="J50" s="38"/>
      <c r="K50" s="38"/>
      <c r="L50" s="20"/>
      <c r="M50" s="20"/>
      <c r="N50" s="20"/>
      <c r="O50" s="20"/>
      <c r="P50" s="20"/>
      <c r="Q50" s="20"/>
      <c r="R50" s="20"/>
      <c r="S50" s="20"/>
      <c r="T50" s="200"/>
      <c r="U50" s="189" t="str">
        <f t="shared" si="2"/>
        <v/>
      </c>
      <c r="V50" s="148"/>
      <c r="W50" s="22"/>
      <c r="X50" s="22"/>
      <c r="Y50" s="23"/>
      <c r="Z50" s="23"/>
      <c r="AA50" s="146"/>
      <c r="AB50" s="146"/>
      <c r="AC50" s="146"/>
      <c r="AD50" s="24"/>
      <c r="AE50" s="150">
        <f t="shared" si="0"/>
        <v>115</v>
      </c>
      <c r="AF50" s="27" t="str">
        <f t="shared" si="3"/>
        <v>（115才)</v>
      </c>
      <c r="AG50" s="146"/>
      <c r="AH50" s="146"/>
      <c r="AI50" s="146"/>
      <c r="AJ50" s="146"/>
      <c r="AK50" s="146"/>
      <c r="AL50" s="146"/>
      <c r="AM50" s="177"/>
      <c r="AN50" s="25"/>
      <c r="AO50" s="25"/>
      <c r="AP50" s="25">
        <f t="shared" si="10"/>
        <v>0</v>
      </c>
      <c r="AQ50" s="146"/>
      <c r="AR50" s="25"/>
      <c r="AS50" s="146"/>
      <c r="AT50" s="25"/>
      <c r="AU50" s="146"/>
      <c r="AV50" s="25"/>
      <c r="AW50" s="26"/>
      <c r="AX50" s="26"/>
      <c r="AY50" s="146">
        <f>一覧!V50</f>
        <v>0</v>
      </c>
      <c r="AZ50" s="146"/>
      <c r="BA50" s="177"/>
      <c r="BB50" s="177"/>
      <c r="BC50" s="177"/>
      <c r="BD50" s="148"/>
      <c r="BE50" s="25"/>
      <c r="BF50" s="146"/>
      <c r="BG50" s="146"/>
      <c r="BH50" s="146"/>
      <c r="BI50" s="81"/>
      <c r="BJ50" s="25"/>
      <c r="BK50" s="24"/>
      <c r="BL50" s="24">
        <f t="shared" si="1"/>
        <v>0</v>
      </c>
      <c r="BM50" s="177"/>
      <c r="BN50" s="177"/>
      <c r="BO50" s="82"/>
      <c r="BP50" s="81"/>
      <c r="BQ50" s="152"/>
      <c r="BR50" s="152"/>
      <c r="BS50" s="153"/>
      <c r="BT50" s="82"/>
      <c r="BU50" s="27"/>
      <c r="BV50" s="24"/>
      <c r="BW50" s="24"/>
    </row>
    <row r="51" spans="7:75" s="28" customFormat="1" x14ac:dyDescent="0.15">
      <c r="G51" s="151"/>
      <c r="H51" s="151"/>
      <c r="I51" s="20"/>
      <c r="J51" s="38"/>
      <c r="K51" s="38"/>
      <c r="L51" s="20"/>
      <c r="M51" s="20"/>
      <c r="N51" s="20"/>
      <c r="O51" s="20"/>
      <c r="P51" s="20"/>
      <c r="Q51" s="20"/>
      <c r="R51" s="20"/>
      <c r="S51" s="20"/>
      <c r="T51" s="200"/>
      <c r="U51" s="189" t="str">
        <f t="shared" si="2"/>
        <v/>
      </c>
      <c r="V51" s="148"/>
      <c r="W51" s="22"/>
      <c r="X51" s="22"/>
      <c r="Y51" s="23"/>
      <c r="Z51" s="23"/>
      <c r="AA51" s="146"/>
      <c r="AB51" s="146"/>
      <c r="AC51" s="146"/>
      <c r="AD51" s="24"/>
      <c r="AE51" s="150">
        <f t="shared" si="0"/>
        <v>115</v>
      </c>
      <c r="AF51" s="27" t="str">
        <f t="shared" si="3"/>
        <v>（115才)</v>
      </c>
      <c r="AG51" s="146"/>
      <c r="AH51" s="146"/>
      <c r="AI51" s="146"/>
      <c r="AJ51" s="146"/>
      <c r="AK51" s="146"/>
      <c r="AL51" s="146"/>
      <c r="AM51" s="177"/>
      <c r="AN51" s="25"/>
      <c r="AO51" s="25"/>
      <c r="AP51" s="25">
        <f t="shared" si="10"/>
        <v>0</v>
      </c>
      <c r="AQ51" s="146"/>
      <c r="AR51" s="25"/>
      <c r="AS51" s="146"/>
      <c r="AT51" s="25"/>
      <c r="AU51" s="146"/>
      <c r="AV51" s="25"/>
      <c r="AW51" s="26"/>
      <c r="AX51" s="26"/>
      <c r="AY51" s="146">
        <f>一覧!V51</f>
        <v>0</v>
      </c>
      <c r="AZ51" s="146"/>
      <c r="BA51" s="177"/>
      <c r="BB51" s="177"/>
      <c r="BC51" s="177"/>
      <c r="BD51" s="148"/>
      <c r="BE51" s="25"/>
      <c r="BF51" s="146"/>
      <c r="BG51" s="146"/>
      <c r="BH51" s="146"/>
      <c r="BI51" s="81"/>
      <c r="BJ51" s="25"/>
      <c r="BK51" s="24"/>
      <c r="BL51" s="24">
        <f t="shared" si="1"/>
        <v>0</v>
      </c>
      <c r="BM51" s="177"/>
      <c r="BN51" s="177"/>
      <c r="BO51" s="82"/>
      <c r="BP51" s="81"/>
      <c r="BQ51" s="152"/>
      <c r="BR51" s="152"/>
      <c r="BS51" s="153"/>
      <c r="BT51" s="82"/>
      <c r="BU51" s="27"/>
      <c r="BV51" s="24"/>
      <c r="BW51" s="24"/>
    </row>
    <row r="52" spans="7:75" s="28" customFormat="1" x14ac:dyDescent="0.15">
      <c r="G52" s="151"/>
      <c r="H52" s="151"/>
      <c r="I52" s="20"/>
      <c r="J52" s="38"/>
      <c r="K52" s="38"/>
      <c r="L52" s="20"/>
      <c r="M52" s="20"/>
      <c r="N52" s="20"/>
      <c r="O52" s="20"/>
      <c r="P52" s="20"/>
      <c r="Q52" s="20"/>
      <c r="R52" s="20"/>
      <c r="S52" s="20"/>
      <c r="T52" s="200"/>
      <c r="U52" s="189" t="str">
        <f t="shared" si="2"/>
        <v/>
      </c>
      <c r="V52" s="148"/>
      <c r="W52" s="22"/>
      <c r="X52" s="22"/>
      <c r="Y52" s="23"/>
      <c r="Z52" s="23"/>
      <c r="AA52" s="146"/>
      <c r="AB52" s="146"/>
      <c r="AC52" s="146"/>
      <c r="AD52" s="24"/>
      <c r="AE52" s="150">
        <f t="shared" si="0"/>
        <v>115</v>
      </c>
      <c r="AF52" s="27" t="str">
        <f t="shared" si="3"/>
        <v>（115才)</v>
      </c>
      <c r="AG52" s="146"/>
      <c r="AH52" s="146"/>
      <c r="AI52" s="146"/>
      <c r="AJ52" s="146"/>
      <c r="AK52" s="146"/>
      <c r="AL52" s="146"/>
      <c r="AM52" s="177"/>
      <c r="AN52" s="25"/>
      <c r="AO52" s="25"/>
      <c r="AP52" s="25">
        <f t="shared" si="10"/>
        <v>0</v>
      </c>
      <c r="AQ52" s="146"/>
      <c r="AR52" s="25"/>
      <c r="AS52" s="146"/>
      <c r="AT52" s="25"/>
      <c r="AU52" s="146"/>
      <c r="AV52" s="25"/>
      <c r="AW52" s="26"/>
      <c r="AX52" s="26"/>
      <c r="AY52" s="146">
        <f>一覧!V52</f>
        <v>0</v>
      </c>
      <c r="AZ52" s="146"/>
      <c r="BA52" s="177"/>
      <c r="BB52" s="177"/>
      <c r="BC52" s="177"/>
      <c r="BD52" s="148"/>
      <c r="BE52" s="25"/>
      <c r="BF52" s="146"/>
      <c r="BG52" s="146"/>
      <c r="BH52" s="146"/>
      <c r="BI52" s="81"/>
      <c r="BJ52" s="25"/>
      <c r="BK52" s="24"/>
      <c r="BL52" s="24">
        <f t="shared" si="1"/>
        <v>0</v>
      </c>
      <c r="BM52" s="177"/>
      <c r="BN52" s="177"/>
      <c r="BO52" s="82"/>
      <c r="BP52" s="81"/>
      <c r="BQ52" s="152"/>
      <c r="BR52" s="152"/>
      <c r="BS52" s="153"/>
      <c r="BT52" s="82"/>
      <c r="BU52" s="27"/>
      <c r="BV52" s="24"/>
      <c r="BW52" s="24"/>
    </row>
    <row r="53" spans="7:75" s="28" customFormat="1" ht="13.5" customHeight="1" x14ac:dyDescent="0.15">
      <c r="G53" s="151"/>
      <c r="H53" s="151"/>
      <c r="I53" s="20"/>
      <c r="J53" s="38"/>
      <c r="K53" s="38"/>
      <c r="L53" s="20"/>
      <c r="M53" s="20"/>
      <c r="N53" s="20"/>
      <c r="O53" s="20"/>
      <c r="P53" s="20"/>
      <c r="Q53" s="20"/>
      <c r="R53" s="20"/>
      <c r="S53" s="20"/>
      <c r="T53" s="200"/>
      <c r="U53" s="189" t="str">
        <f t="shared" si="2"/>
        <v/>
      </c>
      <c r="V53" s="148"/>
      <c r="W53" s="22"/>
      <c r="X53" s="22"/>
      <c r="Y53" s="23"/>
      <c r="Z53" s="23"/>
      <c r="AA53" s="146"/>
      <c r="AB53" s="146"/>
      <c r="AC53" s="146"/>
      <c r="AD53" s="24"/>
      <c r="AE53" s="150">
        <f t="shared" si="0"/>
        <v>115</v>
      </c>
      <c r="AF53" s="27" t="str">
        <f t="shared" si="3"/>
        <v>（115才)</v>
      </c>
      <c r="AG53" s="146"/>
      <c r="AH53" s="146"/>
      <c r="AI53" s="146"/>
      <c r="AJ53" s="146"/>
      <c r="AK53" s="146"/>
      <c r="AL53" s="146"/>
      <c r="AM53" s="177"/>
      <c r="AN53" s="25"/>
      <c r="AO53" s="25"/>
      <c r="AP53" s="25">
        <f t="shared" si="10"/>
        <v>0</v>
      </c>
      <c r="AQ53" s="146"/>
      <c r="AR53" s="25"/>
      <c r="AS53" s="146"/>
      <c r="AT53" s="25"/>
      <c r="AU53" s="146"/>
      <c r="AV53" s="25"/>
      <c r="AW53" s="26"/>
      <c r="AX53" s="26"/>
      <c r="AY53" s="146">
        <f>一覧!V53</f>
        <v>0</v>
      </c>
      <c r="AZ53" s="146"/>
      <c r="BA53" s="177"/>
      <c r="BB53" s="177"/>
      <c r="BC53" s="177"/>
      <c r="BD53" s="148"/>
      <c r="BE53" s="25"/>
      <c r="BF53" s="146"/>
      <c r="BG53" s="146"/>
      <c r="BH53" s="146"/>
      <c r="BI53" s="81"/>
      <c r="BJ53" s="25"/>
      <c r="BK53" s="24"/>
      <c r="BL53" s="24">
        <f t="shared" si="1"/>
        <v>0</v>
      </c>
      <c r="BM53" s="177"/>
      <c r="BN53" s="177"/>
      <c r="BO53" s="82"/>
      <c r="BP53" s="81"/>
      <c r="BQ53" s="152"/>
      <c r="BR53" s="152"/>
      <c r="BS53" s="153"/>
      <c r="BT53" s="82"/>
      <c r="BU53" s="27"/>
      <c r="BV53" s="24"/>
      <c r="BW53" s="24"/>
    </row>
    <row r="54" spans="7:75" s="28" customFormat="1" x14ac:dyDescent="0.15">
      <c r="G54" s="151"/>
      <c r="H54" s="151"/>
      <c r="I54" s="20"/>
      <c r="J54" s="38"/>
      <c r="K54" s="38"/>
      <c r="L54" s="20"/>
      <c r="M54" s="20"/>
      <c r="N54" s="20"/>
      <c r="O54" s="20"/>
      <c r="P54" s="20"/>
      <c r="Q54" s="20"/>
      <c r="R54" s="20"/>
      <c r="S54" s="20"/>
      <c r="T54" s="200"/>
      <c r="U54" s="189" t="str">
        <f t="shared" si="2"/>
        <v/>
      </c>
      <c r="V54" s="148"/>
      <c r="W54" s="22"/>
      <c r="X54" s="22"/>
      <c r="Y54" s="23"/>
      <c r="Z54" s="23"/>
      <c r="AA54" s="146"/>
      <c r="AB54" s="146"/>
      <c r="AC54" s="146"/>
      <c r="AD54" s="24"/>
      <c r="AE54" s="150">
        <f t="shared" si="0"/>
        <v>115</v>
      </c>
      <c r="AF54" s="27" t="str">
        <f t="shared" si="3"/>
        <v>（115才)</v>
      </c>
      <c r="AG54" s="146"/>
      <c r="AH54" s="146"/>
      <c r="AI54" s="146"/>
      <c r="AJ54" s="146"/>
      <c r="AK54" s="146"/>
      <c r="AL54" s="146"/>
      <c r="AM54" s="177"/>
      <c r="AN54" s="25"/>
      <c r="AO54" s="25"/>
      <c r="AP54" s="25">
        <f t="shared" si="10"/>
        <v>0</v>
      </c>
      <c r="AQ54" s="146"/>
      <c r="AR54" s="25"/>
      <c r="AS54" s="146"/>
      <c r="AT54" s="25"/>
      <c r="AU54" s="146"/>
      <c r="AV54" s="25"/>
      <c r="AW54" s="26"/>
      <c r="AX54" s="26"/>
      <c r="AY54" s="146">
        <f>一覧!V54</f>
        <v>0</v>
      </c>
      <c r="AZ54" s="146"/>
      <c r="BA54" s="177"/>
      <c r="BB54" s="177"/>
      <c r="BC54" s="177"/>
      <c r="BD54" s="148"/>
      <c r="BE54" s="25"/>
      <c r="BF54" s="146"/>
      <c r="BG54" s="146"/>
      <c r="BH54" s="146"/>
      <c r="BI54" s="81"/>
      <c r="BJ54" s="25"/>
      <c r="BK54" s="24"/>
      <c r="BL54" s="24">
        <f t="shared" si="1"/>
        <v>0</v>
      </c>
      <c r="BM54" s="177"/>
      <c r="BN54" s="177"/>
      <c r="BO54" s="82"/>
      <c r="BP54" s="81"/>
      <c r="BQ54" s="152"/>
      <c r="BR54" s="152"/>
      <c r="BS54" s="153"/>
      <c r="BT54" s="82"/>
      <c r="BU54" s="27"/>
      <c r="BV54" s="24"/>
      <c r="BW54" s="24"/>
    </row>
    <row r="55" spans="7:75" s="28" customFormat="1" x14ac:dyDescent="0.15">
      <c r="G55" s="151"/>
      <c r="H55" s="151"/>
      <c r="I55" s="20"/>
      <c r="J55" s="38"/>
      <c r="K55" s="38"/>
      <c r="L55" s="20"/>
      <c r="M55" s="20"/>
      <c r="N55" s="20"/>
      <c r="O55" s="20"/>
      <c r="P55" s="20"/>
      <c r="Q55" s="20"/>
      <c r="R55" s="20"/>
      <c r="S55" s="20"/>
      <c r="T55" s="200"/>
      <c r="U55" s="189" t="str">
        <f t="shared" si="2"/>
        <v/>
      </c>
      <c r="V55" s="148"/>
      <c r="W55" s="22"/>
      <c r="X55" s="22"/>
      <c r="Y55" s="23"/>
      <c r="Z55" s="23"/>
      <c r="AA55" s="146"/>
      <c r="AB55" s="146"/>
      <c r="AC55" s="146"/>
      <c r="AD55" s="24"/>
      <c r="AE55" s="150">
        <f t="shared" si="0"/>
        <v>115</v>
      </c>
      <c r="AF55" s="27" t="str">
        <f t="shared" si="3"/>
        <v>（115才)</v>
      </c>
      <c r="AG55" s="146"/>
      <c r="AH55" s="146"/>
      <c r="AI55" s="146"/>
      <c r="AJ55" s="146"/>
      <c r="AK55" s="146"/>
      <c r="AL55" s="146"/>
      <c r="AM55" s="177"/>
      <c r="AN55" s="25"/>
      <c r="AO55" s="25"/>
      <c r="AP55" s="25">
        <f t="shared" si="10"/>
        <v>0</v>
      </c>
      <c r="AQ55" s="146"/>
      <c r="AR55" s="25"/>
      <c r="AS55" s="146"/>
      <c r="AT55" s="25"/>
      <c r="AU55" s="146"/>
      <c r="AV55" s="25"/>
      <c r="AW55" s="26"/>
      <c r="AX55" s="26"/>
      <c r="AY55" s="146">
        <f>一覧!V55</f>
        <v>0</v>
      </c>
      <c r="AZ55" s="146"/>
      <c r="BA55" s="177"/>
      <c r="BB55" s="177"/>
      <c r="BC55" s="177"/>
      <c r="BD55" s="148"/>
      <c r="BE55" s="25"/>
      <c r="BF55" s="146"/>
      <c r="BG55" s="146"/>
      <c r="BH55" s="146"/>
      <c r="BI55" s="81"/>
      <c r="BJ55" s="25"/>
      <c r="BK55" s="24"/>
      <c r="BL55" s="24">
        <f t="shared" si="1"/>
        <v>0</v>
      </c>
      <c r="BM55" s="177"/>
      <c r="BN55" s="177"/>
      <c r="BO55" s="82"/>
      <c r="BP55" s="81"/>
      <c r="BQ55" s="152"/>
      <c r="BR55" s="152"/>
      <c r="BS55" s="153"/>
      <c r="BT55" s="82"/>
      <c r="BU55" s="27"/>
      <c r="BV55" s="24"/>
      <c r="BW55" s="24"/>
    </row>
    <row r="56" spans="7:75" s="28" customFormat="1" ht="13.5" customHeight="1" x14ac:dyDescent="0.15">
      <c r="G56" s="151"/>
      <c r="H56" s="151"/>
      <c r="I56" s="20"/>
      <c r="J56" s="38"/>
      <c r="K56" s="38"/>
      <c r="L56" s="20"/>
      <c r="M56" s="20"/>
      <c r="N56" s="20"/>
      <c r="O56" s="20"/>
      <c r="P56" s="20"/>
      <c r="Q56" s="20"/>
      <c r="R56" s="20"/>
      <c r="S56" s="20"/>
      <c r="T56" s="200"/>
      <c r="U56" s="189" t="str">
        <f t="shared" si="2"/>
        <v/>
      </c>
      <c r="V56" s="148"/>
      <c r="W56" s="22"/>
      <c r="X56" s="22"/>
      <c r="Y56" s="23"/>
      <c r="Z56" s="23"/>
      <c r="AA56" s="146"/>
      <c r="AB56" s="146"/>
      <c r="AC56" s="146"/>
      <c r="AD56" s="24"/>
      <c r="AE56" s="150">
        <f t="shared" si="0"/>
        <v>115</v>
      </c>
      <c r="AF56" s="27" t="str">
        <f t="shared" si="3"/>
        <v>（115才)</v>
      </c>
      <c r="AG56" s="146"/>
      <c r="AH56" s="146"/>
      <c r="AI56" s="146"/>
      <c r="AJ56" s="146"/>
      <c r="AK56" s="146"/>
      <c r="AL56" s="146"/>
      <c r="AM56" s="177"/>
      <c r="AN56" s="25"/>
      <c r="AO56" s="25"/>
      <c r="AP56" s="25">
        <f t="shared" si="10"/>
        <v>0</v>
      </c>
      <c r="AQ56" s="146"/>
      <c r="AR56" s="25"/>
      <c r="AS56" s="146"/>
      <c r="AT56" s="25"/>
      <c r="AU56" s="146"/>
      <c r="AV56" s="25"/>
      <c r="AW56" s="26"/>
      <c r="AX56" s="26"/>
      <c r="AY56" s="146">
        <f>一覧!V56</f>
        <v>0</v>
      </c>
      <c r="AZ56" s="146"/>
      <c r="BA56" s="177"/>
      <c r="BB56" s="177"/>
      <c r="BC56" s="177"/>
      <c r="BD56" s="148"/>
      <c r="BE56" s="25"/>
      <c r="BF56" s="146"/>
      <c r="BG56" s="146"/>
      <c r="BH56" s="146"/>
      <c r="BI56" s="81"/>
      <c r="BJ56" s="25"/>
      <c r="BK56" s="24"/>
      <c r="BL56" s="24">
        <f t="shared" si="1"/>
        <v>0</v>
      </c>
      <c r="BM56" s="177"/>
      <c r="BN56" s="177"/>
      <c r="BO56" s="82"/>
      <c r="BP56" s="81"/>
      <c r="BQ56" s="152"/>
      <c r="BR56" s="152"/>
      <c r="BS56" s="153"/>
      <c r="BT56" s="82"/>
      <c r="BU56" s="27"/>
      <c r="BV56" s="24"/>
      <c r="BW56" s="24"/>
    </row>
    <row r="57" spans="7:75" s="28" customFormat="1" x14ac:dyDescent="0.15">
      <c r="G57" s="151"/>
      <c r="H57" s="151"/>
      <c r="I57" s="20"/>
      <c r="J57" s="38"/>
      <c r="K57" s="38"/>
      <c r="L57" s="20"/>
      <c r="M57" s="20"/>
      <c r="N57" s="20"/>
      <c r="O57" s="20"/>
      <c r="P57" s="20"/>
      <c r="Q57" s="20"/>
      <c r="R57" s="20"/>
      <c r="S57" s="20"/>
      <c r="T57" s="200"/>
      <c r="U57" s="189" t="str">
        <f t="shared" si="2"/>
        <v/>
      </c>
      <c r="V57" s="148"/>
      <c r="W57" s="22"/>
      <c r="X57" s="22"/>
      <c r="Y57" s="23"/>
      <c r="Z57" s="23"/>
      <c r="AA57" s="146"/>
      <c r="AB57" s="146"/>
      <c r="AC57" s="146"/>
      <c r="AD57" s="24"/>
      <c r="AE57" s="150">
        <f t="shared" si="0"/>
        <v>115</v>
      </c>
      <c r="AF57" s="27" t="str">
        <f t="shared" si="3"/>
        <v>（115才)</v>
      </c>
      <c r="AG57" s="146"/>
      <c r="AH57" s="146"/>
      <c r="AI57" s="146"/>
      <c r="AJ57" s="146"/>
      <c r="AK57" s="146"/>
      <c r="AL57" s="146"/>
      <c r="AM57" s="177"/>
      <c r="AN57" s="25"/>
      <c r="AO57" s="25"/>
      <c r="AP57" s="25">
        <f t="shared" si="10"/>
        <v>0</v>
      </c>
      <c r="AQ57" s="146"/>
      <c r="AR57" s="25"/>
      <c r="AS57" s="146"/>
      <c r="AT57" s="25"/>
      <c r="AU57" s="146"/>
      <c r="AV57" s="25"/>
      <c r="AW57" s="26"/>
      <c r="AX57" s="26"/>
      <c r="AY57" s="146">
        <f>一覧!V57</f>
        <v>0</v>
      </c>
      <c r="AZ57" s="146"/>
      <c r="BA57" s="177"/>
      <c r="BB57" s="177"/>
      <c r="BC57" s="177"/>
      <c r="BD57" s="148"/>
      <c r="BE57" s="25"/>
      <c r="BF57" s="146"/>
      <c r="BG57" s="146"/>
      <c r="BH57" s="146"/>
      <c r="BI57" s="81"/>
      <c r="BJ57" s="25"/>
      <c r="BK57" s="24"/>
      <c r="BL57" s="24">
        <f t="shared" si="1"/>
        <v>0</v>
      </c>
      <c r="BM57" s="177"/>
      <c r="BN57" s="177"/>
      <c r="BO57" s="82"/>
      <c r="BP57" s="81"/>
      <c r="BQ57" s="152"/>
      <c r="BR57" s="152"/>
      <c r="BS57" s="153"/>
      <c r="BT57" s="82"/>
      <c r="BU57" s="27"/>
      <c r="BV57" s="24"/>
      <c r="BW57" s="24"/>
    </row>
    <row r="58" spans="7:75" s="28" customFormat="1" x14ac:dyDescent="0.15">
      <c r="G58" s="151"/>
      <c r="H58" s="151"/>
      <c r="I58" s="20"/>
      <c r="J58" s="38"/>
      <c r="K58" s="38"/>
      <c r="L58" s="20"/>
      <c r="M58" s="20"/>
      <c r="N58" s="20"/>
      <c r="O58" s="20"/>
      <c r="P58" s="20"/>
      <c r="Q58" s="20"/>
      <c r="R58" s="20"/>
      <c r="S58" s="20"/>
      <c r="T58" s="200"/>
      <c r="U58" s="189" t="str">
        <f t="shared" si="2"/>
        <v/>
      </c>
      <c r="V58" s="148"/>
      <c r="W58" s="22"/>
      <c r="X58" s="22"/>
      <c r="Y58" s="23"/>
      <c r="Z58" s="23"/>
      <c r="AA58" s="146"/>
      <c r="AB58" s="146"/>
      <c r="AC58" s="146"/>
      <c r="AD58" s="24"/>
      <c r="AE58" s="150">
        <f t="shared" si="0"/>
        <v>115</v>
      </c>
      <c r="AF58" s="27" t="str">
        <f t="shared" si="3"/>
        <v>（115才)</v>
      </c>
      <c r="AG58" s="146"/>
      <c r="AH58" s="146"/>
      <c r="AI58" s="146"/>
      <c r="AJ58" s="146"/>
      <c r="AK58" s="146"/>
      <c r="AL58" s="146"/>
      <c r="AM58" s="177"/>
      <c r="AN58" s="25"/>
      <c r="AO58" s="25"/>
      <c r="AP58" s="25">
        <f t="shared" si="10"/>
        <v>0</v>
      </c>
      <c r="AQ58" s="146"/>
      <c r="AR58" s="25"/>
      <c r="AS58" s="146"/>
      <c r="AT58" s="25"/>
      <c r="AU58" s="146"/>
      <c r="AV58" s="25"/>
      <c r="AW58" s="26"/>
      <c r="AX58" s="26"/>
      <c r="AY58" s="146">
        <f>一覧!V58</f>
        <v>0</v>
      </c>
      <c r="AZ58" s="146"/>
      <c r="BA58" s="177"/>
      <c r="BB58" s="177"/>
      <c r="BC58" s="177"/>
      <c r="BD58" s="148"/>
      <c r="BE58" s="25"/>
      <c r="BF58" s="146"/>
      <c r="BG58" s="146"/>
      <c r="BH58" s="146"/>
      <c r="BI58" s="81"/>
      <c r="BJ58" s="25"/>
      <c r="BK58" s="24"/>
      <c r="BL58" s="24">
        <f t="shared" si="1"/>
        <v>0</v>
      </c>
      <c r="BM58" s="177"/>
      <c r="BN58" s="177"/>
      <c r="BO58" s="82"/>
      <c r="BP58" s="81"/>
      <c r="BQ58" s="152"/>
      <c r="BR58" s="152"/>
      <c r="BS58" s="153"/>
      <c r="BT58" s="82"/>
      <c r="BU58" s="27"/>
      <c r="BV58" s="24"/>
      <c r="BW58" s="24"/>
    </row>
    <row r="59" spans="7:75" s="28" customFormat="1" ht="13.5" customHeight="1" x14ac:dyDescent="0.15">
      <c r="G59" s="151"/>
      <c r="H59" s="151"/>
      <c r="I59" s="20"/>
      <c r="J59" s="38"/>
      <c r="K59" s="38"/>
      <c r="L59" s="20"/>
      <c r="M59" s="20"/>
      <c r="N59" s="20"/>
      <c r="O59" s="20"/>
      <c r="P59" s="20"/>
      <c r="Q59" s="20"/>
      <c r="R59" s="20"/>
      <c r="S59" s="20"/>
      <c r="T59" s="200"/>
      <c r="U59" s="189" t="str">
        <f t="shared" si="2"/>
        <v/>
      </c>
      <c r="V59" s="148"/>
      <c r="W59" s="22"/>
      <c r="X59" s="22"/>
      <c r="Y59" s="23"/>
      <c r="Z59" s="23"/>
      <c r="AA59" s="146"/>
      <c r="AB59" s="146"/>
      <c r="AC59" s="146"/>
      <c r="AD59" s="24"/>
      <c r="AE59" s="150">
        <f t="shared" si="0"/>
        <v>115</v>
      </c>
      <c r="AF59" s="27" t="str">
        <f t="shared" si="3"/>
        <v>（115才)</v>
      </c>
      <c r="AG59" s="146"/>
      <c r="AH59" s="146"/>
      <c r="AI59" s="146"/>
      <c r="AJ59" s="146"/>
      <c r="AK59" s="146"/>
      <c r="AL59" s="146"/>
      <c r="AM59" s="177"/>
      <c r="AN59" s="25"/>
      <c r="AO59" s="25"/>
      <c r="AP59" s="25">
        <f t="shared" si="10"/>
        <v>0</v>
      </c>
      <c r="AQ59" s="146"/>
      <c r="AR59" s="25"/>
      <c r="AS59" s="146"/>
      <c r="AT59" s="25"/>
      <c r="AU59" s="146"/>
      <c r="AV59" s="25"/>
      <c r="AW59" s="26"/>
      <c r="AX59" s="26"/>
      <c r="AY59" s="146">
        <f>一覧!V59</f>
        <v>0</v>
      </c>
      <c r="AZ59" s="146"/>
      <c r="BA59" s="177"/>
      <c r="BB59" s="177"/>
      <c r="BC59" s="177"/>
      <c r="BD59" s="148"/>
      <c r="BE59" s="25"/>
      <c r="BF59" s="146"/>
      <c r="BG59" s="146"/>
      <c r="BH59" s="146"/>
      <c r="BI59" s="81"/>
      <c r="BJ59" s="25"/>
      <c r="BK59" s="24"/>
      <c r="BL59" s="24">
        <f t="shared" si="1"/>
        <v>0</v>
      </c>
      <c r="BM59" s="177"/>
      <c r="BN59" s="177"/>
      <c r="BO59" s="82"/>
      <c r="BP59" s="81"/>
      <c r="BQ59" s="152"/>
      <c r="BR59" s="152"/>
      <c r="BS59" s="153"/>
      <c r="BT59" s="82"/>
      <c r="BU59" s="27"/>
      <c r="BV59" s="24"/>
      <c r="BW59" s="24"/>
    </row>
    <row r="60" spans="7:75" s="28" customFormat="1" x14ac:dyDescent="0.15">
      <c r="G60" s="151"/>
      <c r="H60" s="151"/>
      <c r="I60" s="20"/>
      <c r="J60" s="38"/>
      <c r="K60" s="38"/>
      <c r="L60" s="20"/>
      <c r="M60" s="20"/>
      <c r="N60" s="20"/>
      <c r="O60" s="20"/>
      <c r="P60" s="20"/>
      <c r="Q60" s="20"/>
      <c r="R60" s="20"/>
      <c r="S60" s="20"/>
      <c r="T60" s="200"/>
      <c r="U60" s="189" t="str">
        <f t="shared" si="2"/>
        <v/>
      </c>
      <c r="V60" s="148"/>
      <c r="W60" s="22"/>
      <c r="X60" s="22"/>
      <c r="Y60" s="23"/>
      <c r="Z60" s="23"/>
      <c r="AA60" s="146"/>
      <c r="AB60" s="146"/>
      <c r="AC60" s="146"/>
      <c r="AD60" s="24"/>
      <c r="AE60" s="150">
        <f t="shared" si="0"/>
        <v>115</v>
      </c>
      <c r="AF60" s="27" t="str">
        <f t="shared" si="3"/>
        <v>（115才)</v>
      </c>
      <c r="AG60" s="146"/>
      <c r="AH60" s="146"/>
      <c r="AI60" s="146"/>
      <c r="AJ60" s="146"/>
      <c r="AK60" s="146"/>
      <c r="AL60" s="146"/>
      <c r="AM60" s="177"/>
      <c r="AN60" s="25"/>
      <c r="AO60" s="25"/>
      <c r="AP60" s="25">
        <f t="shared" si="10"/>
        <v>0</v>
      </c>
      <c r="AQ60" s="146"/>
      <c r="AR60" s="25"/>
      <c r="AS60" s="146"/>
      <c r="AT60" s="25"/>
      <c r="AU60" s="146"/>
      <c r="AV60" s="25"/>
      <c r="AW60" s="26"/>
      <c r="AX60" s="26"/>
      <c r="AY60" s="146">
        <f>一覧!V60</f>
        <v>0</v>
      </c>
      <c r="AZ60" s="146"/>
      <c r="BA60" s="177"/>
      <c r="BB60" s="177"/>
      <c r="BC60" s="177"/>
      <c r="BD60" s="148"/>
      <c r="BE60" s="25"/>
      <c r="BF60" s="146"/>
      <c r="BG60" s="146"/>
      <c r="BH60" s="146"/>
      <c r="BI60" s="81"/>
      <c r="BJ60" s="25"/>
      <c r="BK60" s="24"/>
      <c r="BL60" s="24">
        <f t="shared" si="1"/>
        <v>0</v>
      </c>
      <c r="BM60" s="177"/>
      <c r="BN60" s="177"/>
      <c r="BO60" s="82"/>
      <c r="BP60" s="81"/>
      <c r="BQ60" s="152"/>
      <c r="BR60" s="152"/>
      <c r="BS60" s="153"/>
      <c r="BT60" s="82"/>
      <c r="BU60" s="27"/>
      <c r="BV60" s="24"/>
      <c r="BW60" s="24"/>
    </row>
    <row r="61" spans="7:75" s="28" customFormat="1" x14ac:dyDescent="0.15">
      <c r="G61" s="151"/>
      <c r="H61" s="151"/>
      <c r="I61" s="20"/>
      <c r="J61" s="38"/>
      <c r="K61" s="38"/>
      <c r="L61" s="20"/>
      <c r="M61" s="20"/>
      <c r="N61" s="20"/>
      <c r="O61" s="20"/>
      <c r="P61" s="20"/>
      <c r="Q61" s="20"/>
      <c r="R61" s="20"/>
      <c r="S61" s="20"/>
      <c r="T61" s="200"/>
      <c r="U61" s="189" t="str">
        <f t="shared" si="2"/>
        <v/>
      </c>
      <c r="V61" s="148"/>
      <c r="W61" s="22"/>
      <c r="X61" s="22"/>
      <c r="Y61" s="23"/>
      <c r="Z61" s="23"/>
      <c r="AA61" s="146"/>
      <c r="AB61" s="146"/>
      <c r="AC61" s="146"/>
      <c r="AD61" s="24"/>
      <c r="AE61" s="150">
        <f t="shared" si="0"/>
        <v>115</v>
      </c>
      <c r="AF61" s="27" t="str">
        <f t="shared" si="3"/>
        <v>（115才)</v>
      </c>
      <c r="AG61" s="146"/>
      <c r="AH61" s="146"/>
      <c r="AI61" s="146"/>
      <c r="AJ61" s="146"/>
      <c r="AK61" s="146"/>
      <c r="AL61" s="146"/>
      <c r="AM61" s="177"/>
      <c r="AN61" s="25"/>
      <c r="AO61" s="25"/>
      <c r="AP61" s="25">
        <f t="shared" si="10"/>
        <v>0</v>
      </c>
      <c r="AQ61" s="146"/>
      <c r="AR61" s="25"/>
      <c r="AS61" s="146"/>
      <c r="AT61" s="25"/>
      <c r="AU61" s="146"/>
      <c r="AV61" s="25"/>
      <c r="AW61" s="26"/>
      <c r="AX61" s="26"/>
      <c r="AY61" s="146">
        <f>一覧!V61</f>
        <v>0</v>
      </c>
      <c r="AZ61" s="146"/>
      <c r="BA61" s="177"/>
      <c r="BB61" s="177"/>
      <c r="BC61" s="177"/>
      <c r="BD61" s="148"/>
      <c r="BE61" s="25"/>
      <c r="BF61" s="146"/>
      <c r="BG61" s="146"/>
      <c r="BH61" s="146"/>
      <c r="BI61" s="81"/>
      <c r="BJ61" s="25"/>
      <c r="BK61" s="24"/>
      <c r="BL61" s="24">
        <f t="shared" si="1"/>
        <v>0</v>
      </c>
      <c r="BM61" s="177"/>
      <c r="BN61" s="177"/>
      <c r="BO61" s="82"/>
      <c r="BP61" s="81"/>
      <c r="BQ61" s="152"/>
      <c r="BR61" s="152"/>
      <c r="BS61" s="153"/>
      <c r="BT61" s="82"/>
      <c r="BU61" s="27"/>
      <c r="BV61" s="24"/>
      <c r="BW61" s="24"/>
    </row>
    <row r="62" spans="7:75" s="28" customFormat="1" ht="13.5" customHeight="1" x14ac:dyDescent="0.15">
      <c r="G62" s="151"/>
      <c r="H62" s="151"/>
      <c r="I62" s="20"/>
      <c r="J62" s="38"/>
      <c r="K62" s="38"/>
      <c r="L62" s="20"/>
      <c r="M62" s="20"/>
      <c r="N62" s="20"/>
      <c r="O62" s="20"/>
      <c r="P62" s="20"/>
      <c r="Q62" s="20"/>
      <c r="R62" s="20"/>
      <c r="S62" s="20"/>
      <c r="T62" s="200"/>
      <c r="U62" s="189" t="str">
        <f t="shared" si="2"/>
        <v/>
      </c>
      <c r="V62" s="148"/>
      <c r="W62" s="22"/>
      <c r="X62" s="22"/>
      <c r="Y62" s="23"/>
      <c r="Z62" s="23"/>
      <c r="AA62" s="146"/>
      <c r="AB62" s="146"/>
      <c r="AC62" s="146"/>
      <c r="AD62" s="24"/>
      <c r="AE62" s="150">
        <f t="shared" si="0"/>
        <v>115</v>
      </c>
      <c r="AF62" s="27" t="str">
        <f t="shared" si="3"/>
        <v>（115才)</v>
      </c>
      <c r="AG62" s="146"/>
      <c r="AH62" s="146"/>
      <c r="AI62" s="146"/>
      <c r="AJ62" s="146"/>
      <c r="AK62" s="146"/>
      <c r="AL62" s="146"/>
      <c r="AM62" s="177"/>
      <c r="AN62" s="25"/>
      <c r="AO62" s="25"/>
      <c r="AP62" s="25">
        <f t="shared" si="10"/>
        <v>0</v>
      </c>
      <c r="AQ62" s="146"/>
      <c r="AR62" s="25"/>
      <c r="AS62" s="146"/>
      <c r="AT62" s="25"/>
      <c r="AU62" s="146"/>
      <c r="AV62" s="25"/>
      <c r="AW62" s="26"/>
      <c r="AX62" s="26"/>
      <c r="AY62" s="146">
        <f>一覧!V62</f>
        <v>0</v>
      </c>
      <c r="AZ62" s="146"/>
      <c r="BA62" s="177"/>
      <c r="BB62" s="177"/>
      <c r="BC62" s="177"/>
      <c r="BD62" s="148"/>
      <c r="BE62" s="25"/>
      <c r="BF62" s="146"/>
      <c r="BG62" s="146"/>
      <c r="BH62" s="146"/>
      <c r="BI62" s="81"/>
      <c r="BJ62" s="25"/>
      <c r="BK62" s="24"/>
      <c r="BL62" s="24">
        <f t="shared" si="1"/>
        <v>0</v>
      </c>
      <c r="BM62" s="177"/>
      <c r="BN62" s="177"/>
      <c r="BO62" s="82"/>
      <c r="BP62" s="81"/>
      <c r="BQ62" s="152"/>
      <c r="BR62" s="152"/>
      <c r="BS62" s="153"/>
      <c r="BT62" s="82"/>
      <c r="BU62" s="27"/>
      <c r="BV62" s="24"/>
      <c r="BW62" s="24"/>
    </row>
    <row r="63" spans="7:75" s="28" customFormat="1" x14ac:dyDescent="0.15">
      <c r="G63" s="151"/>
      <c r="H63" s="151"/>
      <c r="I63" s="20"/>
      <c r="J63" s="38"/>
      <c r="K63" s="38"/>
      <c r="L63" s="20"/>
      <c r="M63" s="20"/>
      <c r="N63" s="20"/>
      <c r="O63" s="20"/>
      <c r="P63" s="20"/>
      <c r="Q63" s="20"/>
      <c r="R63" s="20"/>
      <c r="S63" s="20"/>
      <c r="T63" s="200"/>
      <c r="U63" s="189" t="str">
        <f t="shared" si="2"/>
        <v/>
      </c>
      <c r="V63" s="148"/>
      <c r="W63" s="22"/>
      <c r="X63" s="22"/>
      <c r="Y63" s="23"/>
      <c r="Z63" s="23"/>
      <c r="AA63" s="146"/>
      <c r="AB63" s="146"/>
      <c r="AC63" s="146"/>
      <c r="AD63" s="24"/>
      <c r="AE63" s="150">
        <f t="shared" si="0"/>
        <v>115</v>
      </c>
      <c r="AF63" s="27" t="str">
        <f t="shared" si="3"/>
        <v>（115才)</v>
      </c>
      <c r="AG63" s="146"/>
      <c r="AH63" s="146"/>
      <c r="AI63" s="146"/>
      <c r="AJ63" s="146"/>
      <c r="AK63" s="146"/>
      <c r="AL63" s="146"/>
      <c r="AM63" s="177"/>
      <c r="AN63" s="25"/>
      <c r="AO63" s="25"/>
      <c r="AP63" s="25">
        <f t="shared" si="10"/>
        <v>0</v>
      </c>
      <c r="AQ63" s="146"/>
      <c r="AR63" s="25"/>
      <c r="AS63" s="146"/>
      <c r="AT63" s="25"/>
      <c r="AU63" s="146"/>
      <c r="AV63" s="25"/>
      <c r="AW63" s="26"/>
      <c r="AX63" s="26"/>
      <c r="AY63" s="146">
        <f>一覧!V63</f>
        <v>0</v>
      </c>
      <c r="AZ63" s="146"/>
      <c r="BA63" s="177"/>
      <c r="BB63" s="177"/>
      <c r="BC63" s="177"/>
      <c r="BD63" s="148"/>
      <c r="BE63" s="25"/>
      <c r="BF63" s="146"/>
      <c r="BG63" s="146"/>
      <c r="BH63" s="146"/>
      <c r="BI63" s="81"/>
      <c r="BJ63" s="25"/>
      <c r="BK63" s="24"/>
      <c r="BL63" s="24">
        <f>BK63+BJ63*365</f>
        <v>0</v>
      </c>
      <c r="BM63" s="177"/>
      <c r="BN63" s="177"/>
      <c r="BO63" s="82"/>
      <c r="BP63" s="81"/>
      <c r="BQ63" s="152"/>
      <c r="BR63" s="152"/>
      <c r="BS63" s="153"/>
      <c r="BT63" s="82"/>
      <c r="BU63" s="27"/>
      <c r="BV63" s="24"/>
      <c r="BW63" s="24"/>
    </row>
    <row r="64" spans="7:75" s="28" customFormat="1" x14ac:dyDescent="0.15">
      <c r="G64" s="151"/>
      <c r="H64" s="151"/>
      <c r="I64" s="20"/>
      <c r="J64" s="38"/>
      <c r="K64" s="38"/>
      <c r="L64" s="20"/>
      <c r="M64" s="20"/>
      <c r="N64" s="20"/>
      <c r="O64" s="20"/>
      <c r="P64" s="20"/>
      <c r="Q64" s="20"/>
      <c r="R64" s="20"/>
      <c r="S64" s="20"/>
      <c r="T64" s="200"/>
      <c r="U64" s="189" t="str">
        <f t="shared" si="2"/>
        <v/>
      </c>
      <c r="V64" s="148"/>
      <c r="W64" s="22"/>
      <c r="X64" s="22"/>
      <c r="Y64" s="23"/>
      <c r="Z64" s="23"/>
      <c r="AA64" s="146"/>
      <c r="AB64" s="146"/>
      <c r="AC64" s="146"/>
      <c r="AD64" s="24"/>
      <c r="AE64" s="150">
        <f t="shared" si="0"/>
        <v>115</v>
      </c>
      <c r="AF64" s="27" t="str">
        <f t="shared" si="3"/>
        <v>（115才)</v>
      </c>
      <c r="AG64" s="146"/>
      <c r="AH64" s="146"/>
      <c r="AI64" s="146"/>
      <c r="AJ64" s="146"/>
      <c r="AK64" s="146"/>
      <c r="AL64" s="146"/>
      <c r="AM64" s="177"/>
      <c r="AN64" s="25"/>
      <c r="AO64" s="25"/>
      <c r="AP64" s="25">
        <f t="shared" si="10"/>
        <v>0</v>
      </c>
      <c r="AQ64" s="146"/>
      <c r="AR64" s="25"/>
      <c r="AS64" s="146"/>
      <c r="AT64" s="25"/>
      <c r="AU64" s="146"/>
      <c r="AV64" s="25"/>
      <c r="AW64" s="26"/>
      <c r="AX64" s="26"/>
      <c r="AY64" s="146">
        <f>一覧!V64</f>
        <v>0</v>
      </c>
      <c r="AZ64" s="146"/>
      <c r="BA64" s="177"/>
      <c r="BB64" s="177"/>
      <c r="BC64" s="177"/>
      <c r="BD64" s="148"/>
      <c r="BE64" s="25"/>
      <c r="BF64" s="146"/>
      <c r="BG64" s="146"/>
      <c r="BH64" s="146"/>
      <c r="BI64" s="122"/>
      <c r="BJ64" s="25"/>
      <c r="BK64" s="24"/>
      <c r="BL64" s="24">
        <f t="shared" si="1"/>
        <v>0</v>
      </c>
      <c r="BM64" s="177"/>
      <c r="BN64" s="177"/>
      <c r="BO64" s="123"/>
      <c r="BP64" s="122"/>
      <c r="BQ64" s="152"/>
      <c r="BR64" s="152"/>
      <c r="BS64" s="153"/>
      <c r="BT64" s="123"/>
      <c r="BU64" s="27"/>
      <c r="BV64" s="24"/>
      <c r="BW64" s="24"/>
    </row>
    <row r="65" spans="7:75" s="28" customFormat="1" ht="13.5" customHeight="1" x14ac:dyDescent="0.15">
      <c r="G65" s="151"/>
      <c r="H65" s="151"/>
      <c r="I65" s="20"/>
      <c r="J65" s="38"/>
      <c r="K65" s="38"/>
      <c r="L65" s="20"/>
      <c r="M65" s="20"/>
      <c r="N65" s="20"/>
      <c r="O65" s="20"/>
      <c r="P65" s="20"/>
      <c r="Q65" s="20"/>
      <c r="R65" s="20"/>
      <c r="S65" s="20"/>
      <c r="T65" s="200"/>
      <c r="U65" s="189" t="str">
        <f t="shared" si="2"/>
        <v/>
      </c>
      <c r="V65" s="148"/>
      <c r="W65" s="22"/>
      <c r="X65" s="22"/>
      <c r="Y65" s="23"/>
      <c r="Z65" s="23"/>
      <c r="AA65" s="146"/>
      <c r="AB65" s="146"/>
      <c r="AC65" s="146"/>
      <c r="AD65" s="24"/>
      <c r="AE65" s="150">
        <f t="shared" si="0"/>
        <v>115</v>
      </c>
      <c r="AF65" s="27" t="str">
        <f t="shared" si="3"/>
        <v>（115才)</v>
      </c>
      <c r="AG65" s="146"/>
      <c r="AH65" s="146"/>
      <c r="AI65" s="146"/>
      <c r="AJ65" s="146"/>
      <c r="AK65" s="146"/>
      <c r="AL65" s="146"/>
      <c r="AM65" s="177"/>
      <c r="AN65" s="25"/>
      <c r="AO65" s="25"/>
      <c r="AP65" s="25">
        <f t="shared" si="10"/>
        <v>0</v>
      </c>
      <c r="AQ65" s="146"/>
      <c r="AR65" s="25"/>
      <c r="AS65" s="146"/>
      <c r="AT65" s="25"/>
      <c r="AU65" s="146"/>
      <c r="AV65" s="25"/>
      <c r="AW65" s="26"/>
      <c r="AX65" s="26"/>
      <c r="AY65" s="146">
        <f>一覧!V65</f>
        <v>0</v>
      </c>
      <c r="AZ65" s="146"/>
      <c r="BA65" s="177"/>
      <c r="BB65" s="177"/>
      <c r="BC65" s="177"/>
      <c r="BD65" s="148"/>
      <c r="BE65" s="25"/>
      <c r="BF65" s="146"/>
      <c r="BG65" s="146"/>
      <c r="BH65" s="146"/>
      <c r="BI65" s="81"/>
      <c r="BJ65" s="25"/>
      <c r="BK65" s="24"/>
      <c r="BL65" s="24">
        <f t="shared" si="1"/>
        <v>0</v>
      </c>
      <c r="BM65" s="177"/>
      <c r="BN65" s="177"/>
      <c r="BO65" s="82"/>
      <c r="BP65" s="81"/>
      <c r="BQ65" s="152"/>
      <c r="BR65" s="152"/>
      <c r="BS65" s="153"/>
      <c r="BT65" s="82"/>
      <c r="BU65" s="27"/>
      <c r="BV65" s="24"/>
      <c r="BW65" s="24"/>
    </row>
    <row r="66" spans="7:75" s="28" customFormat="1" x14ac:dyDescent="0.15">
      <c r="G66" s="151"/>
      <c r="H66" s="151"/>
      <c r="I66" s="20"/>
      <c r="J66" s="38"/>
      <c r="K66" s="38"/>
      <c r="L66" s="20"/>
      <c r="M66" s="20"/>
      <c r="N66" s="20"/>
      <c r="O66" s="20"/>
      <c r="P66" s="20"/>
      <c r="Q66" s="20"/>
      <c r="R66" s="20"/>
      <c r="S66" s="20"/>
      <c r="T66" s="200"/>
      <c r="U66" s="189" t="str">
        <f t="shared" si="2"/>
        <v/>
      </c>
      <c r="V66" s="148"/>
      <c r="W66" s="22"/>
      <c r="X66" s="22"/>
      <c r="Y66" s="23"/>
      <c r="Z66" s="23"/>
      <c r="AA66" s="146"/>
      <c r="AB66" s="146"/>
      <c r="AC66" s="146"/>
      <c r="AD66" s="24"/>
      <c r="AE66" s="150">
        <f t="shared" si="0"/>
        <v>115</v>
      </c>
      <c r="AF66" s="27" t="str">
        <f t="shared" si="3"/>
        <v>（115才)</v>
      </c>
      <c r="AG66" s="146"/>
      <c r="AH66" s="146"/>
      <c r="AI66" s="146"/>
      <c r="AJ66" s="146"/>
      <c r="AK66" s="146"/>
      <c r="AL66" s="146"/>
      <c r="AM66" s="177"/>
      <c r="AN66" s="25"/>
      <c r="AO66" s="25"/>
      <c r="AP66" s="25">
        <f t="shared" si="10"/>
        <v>0</v>
      </c>
      <c r="AQ66" s="146"/>
      <c r="AR66" s="25"/>
      <c r="AS66" s="146"/>
      <c r="AT66" s="25"/>
      <c r="AU66" s="146"/>
      <c r="AV66" s="25"/>
      <c r="AW66" s="26"/>
      <c r="AX66" s="26"/>
      <c r="AY66" s="146">
        <f>一覧!V66</f>
        <v>0</v>
      </c>
      <c r="AZ66" s="146"/>
      <c r="BA66" s="177"/>
      <c r="BB66" s="177"/>
      <c r="BC66" s="177"/>
      <c r="BD66" s="148"/>
      <c r="BE66" s="25"/>
      <c r="BF66" s="146"/>
      <c r="BG66" s="146"/>
      <c r="BH66" s="146"/>
      <c r="BI66" s="81"/>
      <c r="BJ66" s="25"/>
      <c r="BK66" s="24"/>
      <c r="BL66" s="24">
        <f t="shared" si="1"/>
        <v>0</v>
      </c>
      <c r="BM66" s="177"/>
      <c r="BN66" s="177"/>
      <c r="BO66" s="82"/>
      <c r="BP66" s="81"/>
      <c r="BQ66" s="152"/>
      <c r="BR66" s="152"/>
      <c r="BS66" s="153"/>
      <c r="BT66" s="82"/>
      <c r="BU66" s="27"/>
      <c r="BV66" s="24"/>
      <c r="BW66" s="24"/>
    </row>
    <row r="67" spans="7:75" s="28" customFormat="1" x14ac:dyDescent="0.15">
      <c r="G67" s="151"/>
      <c r="H67" s="151"/>
      <c r="I67" s="20"/>
      <c r="J67" s="38"/>
      <c r="K67" s="38"/>
      <c r="L67" s="20"/>
      <c r="M67" s="20"/>
      <c r="N67" s="20"/>
      <c r="O67" s="20"/>
      <c r="P67" s="20"/>
      <c r="Q67" s="20"/>
      <c r="R67" s="20"/>
      <c r="S67" s="20"/>
      <c r="T67" s="200"/>
      <c r="U67" s="189" t="str">
        <f t="shared" si="2"/>
        <v/>
      </c>
      <c r="V67" s="148"/>
      <c r="W67" s="22"/>
      <c r="X67" s="22"/>
      <c r="Y67" s="23"/>
      <c r="Z67" s="23"/>
      <c r="AA67" s="146"/>
      <c r="AB67" s="146"/>
      <c r="AC67" s="146"/>
      <c r="AD67" s="24"/>
      <c r="AE67" s="150">
        <f t="shared" si="0"/>
        <v>115</v>
      </c>
      <c r="AF67" s="27" t="str">
        <f t="shared" si="3"/>
        <v>（115才)</v>
      </c>
      <c r="AG67" s="146"/>
      <c r="AH67" s="146"/>
      <c r="AI67" s="146"/>
      <c r="AJ67" s="146"/>
      <c r="AK67" s="146"/>
      <c r="AL67" s="146"/>
      <c r="AM67" s="177"/>
      <c r="AN67" s="25"/>
      <c r="AO67" s="25"/>
      <c r="AP67" s="25">
        <f t="shared" si="10"/>
        <v>0</v>
      </c>
      <c r="AQ67" s="146"/>
      <c r="AR67" s="25"/>
      <c r="AS67" s="146"/>
      <c r="AT67" s="25"/>
      <c r="AU67" s="146"/>
      <c r="AV67" s="25"/>
      <c r="AW67" s="26"/>
      <c r="AX67" s="26"/>
      <c r="AY67" s="146">
        <f>一覧!V67</f>
        <v>0</v>
      </c>
      <c r="AZ67" s="146"/>
      <c r="BA67" s="177"/>
      <c r="BB67" s="177"/>
      <c r="BC67" s="177"/>
      <c r="BD67" s="148"/>
      <c r="BE67" s="25"/>
      <c r="BF67" s="146"/>
      <c r="BG67" s="146"/>
      <c r="BH67" s="146"/>
      <c r="BI67" s="81"/>
      <c r="BJ67" s="25"/>
      <c r="BK67" s="24"/>
      <c r="BL67" s="24">
        <f t="shared" si="1"/>
        <v>0</v>
      </c>
      <c r="BM67" s="177"/>
      <c r="BN67" s="177"/>
      <c r="BO67" s="82"/>
      <c r="BP67" s="81"/>
      <c r="BQ67" s="152"/>
      <c r="BR67" s="152"/>
      <c r="BS67" s="153"/>
      <c r="BT67" s="82"/>
      <c r="BU67" s="27"/>
      <c r="BV67" s="24"/>
      <c r="BW67" s="24"/>
    </row>
    <row r="68" spans="7:75" s="28" customFormat="1" ht="13.5" customHeight="1" x14ac:dyDescent="0.15">
      <c r="G68" s="151"/>
      <c r="H68" s="151"/>
      <c r="I68" s="20"/>
      <c r="J68" s="38"/>
      <c r="K68" s="38"/>
      <c r="L68" s="20"/>
      <c r="M68" s="20"/>
      <c r="N68" s="20"/>
      <c r="O68" s="20"/>
      <c r="P68" s="20"/>
      <c r="Q68" s="20"/>
      <c r="R68" s="20"/>
      <c r="S68" s="20"/>
      <c r="T68" s="200"/>
      <c r="U68" s="189" t="str">
        <f t="shared" si="2"/>
        <v/>
      </c>
      <c r="V68" s="148"/>
      <c r="W68" s="22"/>
      <c r="X68" s="22"/>
      <c r="Y68" s="23"/>
      <c r="Z68" s="23"/>
      <c r="AA68" s="146"/>
      <c r="AB68" s="146"/>
      <c r="AC68" s="146"/>
      <c r="AD68" s="24"/>
      <c r="AE68" s="150">
        <f t="shared" si="0"/>
        <v>115</v>
      </c>
      <c r="AF68" s="27" t="str">
        <f t="shared" si="3"/>
        <v>（115才)</v>
      </c>
      <c r="AG68" s="146"/>
      <c r="AH68" s="146"/>
      <c r="AI68" s="146"/>
      <c r="AJ68" s="146"/>
      <c r="AK68" s="146"/>
      <c r="AL68" s="146"/>
      <c r="AM68" s="177"/>
      <c r="AN68" s="25"/>
      <c r="AO68" s="25"/>
      <c r="AP68" s="25">
        <f t="shared" si="10"/>
        <v>0</v>
      </c>
      <c r="AQ68" s="146"/>
      <c r="AR68" s="25"/>
      <c r="AS68" s="146"/>
      <c r="AT68" s="25"/>
      <c r="AU68" s="146"/>
      <c r="AV68" s="25"/>
      <c r="AW68" s="26"/>
      <c r="AX68" s="26"/>
      <c r="AY68" s="146">
        <f>一覧!V68</f>
        <v>0</v>
      </c>
      <c r="AZ68" s="146"/>
      <c r="BA68" s="177"/>
      <c r="BB68" s="177"/>
      <c r="BC68" s="177"/>
      <c r="BD68" s="148"/>
      <c r="BE68" s="25"/>
      <c r="BF68" s="146"/>
      <c r="BG68" s="146"/>
      <c r="BH68" s="146"/>
      <c r="BI68" s="81"/>
      <c r="BJ68" s="25"/>
      <c r="BK68" s="24"/>
      <c r="BL68" s="24">
        <f t="shared" si="1"/>
        <v>0</v>
      </c>
      <c r="BM68" s="177"/>
      <c r="BN68" s="177"/>
      <c r="BO68" s="82"/>
      <c r="BP68" s="81"/>
      <c r="BQ68" s="152"/>
      <c r="BR68" s="152"/>
      <c r="BS68" s="153"/>
      <c r="BT68" s="82"/>
      <c r="BU68" s="27"/>
      <c r="BV68" s="24"/>
      <c r="BW68" s="24"/>
    </row>
    <row r="69" spans="7:75" s="28" customFormat="1" x14ac:dyDescent="0.15">
      <c r="G69" s="151"/>
      <c r="H69" s="151"/>
      <c r="I69" s="20"/>
      <c r="J69" s="38"/>
      <c r="K69" s="38"/>
      <c r="L69" s="20"/>
      <c r="M69" s="20"/>
      <c r="N69" s="20"/>
      <c r="O69" s="20"/>
      <c r="P69" s="20"/>
      <c r="Q69" s="20"/>
      <c r="R69" s="20"/>
      <c r="S69" s="20"/>
      <c r="T69" s="200"/>
      <c r="U69" s="189" t="str">
        <f t="shared" si="2"/>
        <v/>
      </c>
      <c r="V69" s="148"/>
      <c r="W69" s="22"/>
      <c r="X69" s="22"/>
      <c r="Y69" s="23"/>
      <c r="Z69" s="23"/>
      <c r="AA69" s="146"/>
      <c r="AB69" s="146"/>
      <c r="AC69" s="146"/>
      <c r="AD69" s="24"/>
      <c r="AE69" s="150">
        <f t="shared" si="0"/>
        <v>115</v>
      </c>
      <c r="AF69" s="27" t="str">
        <f t="shared" si="3"/>
        <v>（115才)</v>
      </c>
      <c r="AG69" s="146"/>
      <c r="AH69" s="146"/>
      <c r="AI69" s="146"/>
      <c r="AJ69" s="146"/>
      <c r="AK69" s="146"/>
      <c r="AL69" s="146"/>
      <c r="AM69" s="177"/>
      <c r="AN69" s="25"/>
      <c r="AO69" s="25"/>
      <c r="AP69" s="25">
        <f t="shared" si="10"/>
        <v>0</v>
      </c>
      <c r="AQ69" s="146"/>
      <c r="AR69" s="25"/>
      <c r="AS69" s="146"/>
      <c r="AT69" s="25"/>
      <c r="AU69" s="146"/>
      <c r="AV69" s="25"/>
      <c r="AW69" s="26"/>
      <c r="AX69" s="26"/>
      <c r="AY69" s="146">
        <f>一覧!V69</f>
        <v>0</v>
      </c>
      <c r="AZ69" s="146"/>
      <c r="BA69" s="177"/>
      <c r="BB69" s="177"/>
      <c r="BC69" s="177"/>
      <c r="BD69" s="148"/>
      <c r="BE69" s="25"/>
      <c r="BF69" s="146"/>
      <c r="BG69" s="146"/>
      <c r="BH69" s="146"/>
      <c r="BI69" s="81"/>
      <c r="BJ69" s="25"/>
      <c r="BK69" s="24"/>
      <c r="BL69" s="24">
        <f t="shared" si="1"/>
        <v>0</v>
      </c>
      <c r="BM69" s="177"/>
      <c r="BN69" s="177"/>
      <c r="BO69" s="82"/>
      <c r="BP69" s="81"/>
      <c r="BQ69" s="152"/>
      <c r="BR69" s="152"/>
      <c r="BS69" s="153"/>
      <c r="BT69" s="82"/>
      <c r="BU69" s="27"/>
      <c r="BV69" s="24"/>
      <c r="BW69" s="24"/>
    </row>
    <row r="70" spans="7:75" s="28" customFormat="1" x14ac:dyDescent="0.15">
      <c r="G70" s="151"/>
      <c r="H70" s="151"/>
      <c r="I70" s="20"/>
      <c r="J70" s="38"/>
      <c r="K70" s="38"/>
      <c r="L70" s="20"/>
      <c r="M70" s="20"/>
      <c r="N70" s="20"/>
      <c r="O70" s="20"/>
      <c r="P70" s="20"/>
      <c r="Q70" s="20"/>
      <c r="R70" s="20"/>
      <c r="S70" s="20"/>
      <c r="T70" s="200"/>
      <c r="U70" s="189" t="str">
        <f t="shared" si="2"/>
        <v/>
      </c>
      <c r="V70" s="148"/>
      <c r="W70" s="22"/>
      <c r="X70" s="22"/>
      <c r="Y70" s="23"/>
      <c r="Z70" s="23"/>
      <c r="AA70" s="146"/>
      <c r="AB70" s="146"/>
      <c r="AC70" s="146"/>
      <c r="AD70" s="24"/>
      <c r="AE70" s="150">
        <f t="shared" ref="AE70:AE133" si="11">DATEDIF(AD70,$AD$514,"ｙ")</f>
        <v>115</v>
      </c>
      <c r="AF70" s="27" t="str">
        <f t="shared" si="3"/>
        <v>（115才)</v>
      </c>
      <c r="AG70" s="146"/>
      <c r="AH70" s="146"/>
      <c r="AI70" s="146"/>
      <c r="AJ70" s="146"/>
      <c r="AK70" s="146"/>
      <c r="AL70" s="146"/>
      <c r="AM70" s="177"/>
      <c r="AN70" s="25"/>
      <c r="AO70" s="25"/>
      <c r="AP70" s="25">
        <f t="shared" si="10"/>
        <v>0</v>
      </c>
      <c r="AQ70" s="146"/>
      <c r="AR70" s="25"/>
      <c r="AS70" s="146"/>
      <c r="AT70" s="25"/>
      <c r="AU70" s="146"/>
      <c r="AV70" s="25"/>
      <c r="AW70" s="26"/>
      <c r="AX70" s="26"/>
      <c r="AY70" s="146">
        <f>一覧!V70</f>
        <v>0</v>
      </c>
      <c r="AZ70" s="146"/>
      <c r="BA70" s="177"/>
      <c r="BB70" s="177"/>
      <c r="BC70" s="177"/>
      <c r="BD70" s="148"/>
      <c r="BE70" s="25"/>
      <c r="BF70" s="146"/>
      <c r="BG70" s="146"/>
      <c r="BH70" s="146"/>
      <c r="BI70" s="81"/>
      <c r="BJ70" s="25"/>
      <c r="BK70" s="24"/>
      <c r="BL70" s="24">
        <f t="shared" ref="BL70:BL133" si="12">BK70+BJ70*365</f>
        <v>0</v>
      </c>
      <c r="BM70" s="177"/>
      <c r="BN70" s="177"/>
      <c r="BO70" s="82"/>
      <c r="BP70" s="81"/>
      <c r="BQ70" s="152"/>
      <c r="BR70" s="152"/>
      <c r="BS70" s="153"/>
      <c r="BT70" s="82"/>
      <c r="BU70" s="27"/>
      <c r="BV70" s="24"/>
      <c r="BW70" s="24"/>
    </row>
    <row r="71" spans="7:75" s="28" customFormat="1" ht="13.5" customHeight="1" x14ac:dyDescent="0.15">
      <c r="G71" s="151"/>
      <c r="H71" s="151"/>
      <c r="I71" s="20"/>
      <c r="J71" s="38"/>
      <c r="K71" s="38"/>
      <c r="L71" s="20"/>
      <c r="M71" s="20"/>
      <c r="N71" s="20"/>
      <c r="O71" s="20"/>
      <c r="P71" s="20"/>
      <c r="Q71" s="20"/>
      <c r="R71" s="20"/>
      <c r="S71" s="20"/>
      <c r="T71" s="200"/>
      <c r="U71" s="189" t="str">
        <f t="shared" ref="U71:U134" si="13">P71&amp;R71&amp;T71</f>
        <v/>
      </c>
      <c r="V71" s="148"/>
      <c r="W71" s="22"/>
      <c r="X71" s="22"/>
      <c r="Y71" s="23"/>
      <c r="Z71" s="23"/>
      <c r="AA71" s="146"/>
      <c r="AB71" s="146"/>
      <c r="AC71" s="146"/>
      <c r="AD71" s="24"/>
      <c r="AE71" s="150">
        <f t="shared" si="11"/>
        <v>115</v>
      </c>
      <c r="AF71" s="27" t="str">
        <f t="shared" ref="AF71:AF134" si="14">"（"&amp;AE71&amp;"才)"</f>
        <v>（115才)</v>
      </c>
      <c r="AG71" s="146"/>
      <c r="AH71" s="146"/>
      <c r="AI71" s="146"/>
      <c r="AJ71" s="146"/>
      <c r="AK71" s="146"/>
      <c r="AL71" s="146"/>
      <c r="AM71" s="177"/>
      <c r="AN71" s="25"/>
      <c r="AO71" s="25"/>
      <c r="AP71" s="25">
        <f t="shared" si="10"/>
        <v>0</v>
      </c>
      <c r="AQ71" s="146"/>
      <c r="AR71" s="25"/>
      <c r="AS71" s="146"/>
      <c r="AT71" s="25"/>
      <c r="AU71" s="146"/>
      <c r="AV71" s="25"/>
      <c r="AW71" s="26"/>
      <c r="AX71" s="26"/>
      <c r="AY71" s="146">
        <f>一覧!V71</f>
        <v>0</v>
      </c>
      <c r="AZ71" s="146"/>
      <c r="BA71" s="177"/>
      <c r="BB71" s="177"/>
      <c r="BC71" s="177"/>
      <c r="BD71" s="148"/>
      <c r="BE71" s="25"/>
      <c r="BF71" s="146"/>
      <c r="BG71" s="146"/>
      <c r="BH71" s="146"/>
      <c r="BI71" s="81"/>
      <c r="BJ71" s="25"/>
      <c r="BK71" s="24"/>
      <c r="BL71" s="24">
        <f t="shared" si="12"/>
        <v>0</v>
      </c>
      <c r="BM71" s="177"/>
      <c r="BN71" s="177"/>
      <c r="BO71" s="82"/>
      <c r="BP71" s="81"/>
      <c r="BQ71" s="152"/>
      <c r="BR71" s="152"/>
      <c r="BS71" s="153"/>
      <c r="BT71" s="82"/>
      <c r="BU71" s="27"/>
      <c r="BV71" s="24"/>
      <c r="BW71" s="24"/>
    </row>
    <row r="72" spans="7:75" s="28" customFormat="1" x14ac:dyDescent="0.15">
      <c r="G72" s="151"/>
      <c r="H72" s="151"/>
      <c r="I72" s="20"/>
      <c r="J72" s="38"/>
      <c r="K72" s="38"/>
      <c r="L72" s="20"/>
      <c r="M72" s="20"/>
      <c r="N72" s="20"/>
      <c r="O72" s="20"/>
      <c r="P72" s="20"/>
      <c r="Q72" s="20"/>
      <c r="R72" s="20"/>
      <c r="S72" s="20"/>
      <c r="T72" s="200"/>
      <c r="U72" s="189" t="str">
        <f t="shared" si="13"/>
        <v/>
      </c>
      <c r="V72" s="148"/>
      <c r="W72" s="22"/>
      <c r="X72" s="22"/>
      <c r="Y72" s="23"/>
      <c r="Z72" s="23"/>
      <c r="AA72" s="146"/>
      <c r="AB72" s="146"/>
      <c r="AC72" s="146"/>
      <c r="AD72" s="24"/>
      <c r="AE72" s="150">
        <f t="shared" si="11"/>
        <v>115</v>
      </c>
      <c r="AF72" s="27" t="str">
        <f t="shared" si="14"/>
        <v>（115才)</v>
      </c>
      <c r="AG72" s="146"/>
      <c r="AH72" s="146"/>
      <c r="AI72" s="146"/>
      <c r="AJ72" s="146"/>
      <c r="AK72" s="146"/>
      <c r="AL72" s="146"/>
      <c r="AM72" s="177"/>
      <c r="AN72" s="25"/>
      <c r="AO72" s="25"/>
      <c r="AP72" s="25">
        <f t="shared" si="10"/>
        <v>0</v>
      </c>
      <c r="AQ72" s="146"/>
      <c r="AR72" s="25"/>
      <c r="AS72" s="146"/>
      <c r="AT72" s="25"/>
      <c r="AU72" s="146"/>
      <c r="AV72" s="25"/>
      <c r="AW72" s="26"/>
      <c r="AX72" s="26"/>
      <c r="AY72" s="146">
        <f>一覧!V72</f>
        <v>0</v>
      </c>
      <c r="AZ72" s="146"/>
      <c r="BA72" s="177"/>
      <c r="BB72" s="177"/>
      <c r="BC72" s="177"/>
      <c r="BD72" s="148"/>
      <c r="BE72" s="25"/>
      <c r="BF72" s="146"/>
      <c r="BG72" s="146"/>
      <c r="BH72" s="146"/>
      <c r="BI72" s="81"/>
      <c r="BJ72" s="25"/>
      <c r="BK72" s="24"/>
      <c r="BL72" s="24">
        <f t="shared" si="12"/>
        <v>0</v>
      </c>
      <c r="BM72" s="177"/>
      <c r="BN72" s="177"/>
      <c r="BO72" s="82"/>
      <c r="BP72" s="81"/>
      <c r="BQ72" s="152"/>
      <c r="BR72" s="152"/>
      <c r="BS72" s="153"/>
      <c r="BT72" s="82"/>
      <c r="BU72" s="27"/>
      <c r="BV72" s="24"/>
      <c r="BW72" s="24"/>
    </row>
    <row r="73" spans="7:75" s="28" customFormat="1" x14ac:dyDescent="0.15">
      <c r="G73" s="151"/>
      <c r="H73" s="151"/>
      <c r="I73" s="20"/>
      <c r="J73" s="38"/>
      <c r="K73" s="38"/>
      <c r="L73" s="20"/>
      <c r="M73" s="20"/>
      <c r="N73" s="20"/>
      <c r="O73" s="20"/>
      <c r="P73" s="20"/>
      <c r="Q73" s="20"/>
      <c r="R73" s="20"/>
      <c r="S73" s="20"/>
      <c r="T73" s="200"/>
      <c r="U73" s="189" t="str">
        <f t="shared" si="13"/>
        <v/>
      </c>
      <c r="V73" s="148"/>
      <c r="W73" s="22"/>
      <c r="X73" s="22"/>
      <c r="Y73" s="23"/>
      <c r="Z73" s="23"/>
      <c r="AA73" s="146"/>
      <c r="AB73" s="146"/>
      <c r="AC73" s="146"/>
      <c r="AD73" s="24"/>
      <c r="AE73" s="150">
        <f t="shared" si="11"/>
        <v>115</v>
      </c>
      <c r="AF73" s="27" t="str">
        <f t="shared" si="14"/>
        <v>（115才)</v>
      </c>
      <c r="AG73" s="146"/>
      <c r="AH73" s="146"/>
      <c r="AI73" s="146"/>
      <c r="AJ73" s="146"/>
      <c r="AK73" s="146"/>
      <c r="AL73" s="146"/>
      <c r="AM73" s="177"/>
      <c r="AN73" s="25"/>
      <c r="AO73" s="25"/>
      <c r="AP73" s="25">
        <f t="shared" si="10"/>
        <v>0</v>
      </c>
      <c r="AQ73" s="146"/>
      <c r="AR73" s="25"/>
      <c r="AS73" s="146"/>
      <c r="AT73" s="25"/>
      <c r="AU73" s="146"/>
      <c r="AV73" s="25"/>
      <c r="AW73" s="26"/>
      <c r="AX73" s="26"/>
      <c r="AY73" s="146">
        <f>一覧!V73</f>
        <v>0</v>
      </c>
      <c r="AZ73" s="146"/>
      <c r="BA73" s="177"/>
      <c r="BB73" s="177"/>
      <c r="BC73" s="177"/>
      <c r="BD73" s="148"/>
      <c r="BE73" s="25"/>
      <c r="BF73" s="146"/>
      <c r="BG73" s="146"/>
      <c r="BH73" s="146"/>
      <c r="BI73" s="81"/>
      <c r="BJ73" s="25"/>
      <c r="BK73" s="24"/>
      <c r="BL73" s="24">
        <f t="shared" si="12"/>
        <v>0</v>
      </c>
      <c r="BM73" s="177"/>
      <c r="BN73" s="177"/>
      <c r="BO73" s="82"/>
      <c r="BP73" s="81"/>
      <c r="BQ73" s="152"/>
      <c r="BR73" s="152"/>
      <c r="BS73" s="153"/>
      <c r="BT73" s="82"/>
      <c r="BU73" s="27"/>
      <c r="BV73" s="24"/>
      <c r="BW73" s="24"/>
    </row>
    <row r="74" spans="7:75" s="28" customFormat="1" ht="13.5" customHeight="1" x14ac:dyDescent="0.15">
      <c r="G74" s="151"/>
      <c r="H74" s="151"/>
      <c r="I74" s="20"/>
      <c r="J74" s="38"/>
      <c r="K74" s="38"/>
      <c r="L74" s="20"/>
      <c r="M74" s="20"/>
      <c r="N74" s="20"/>
      <c r="O74" s="20"/>
      <c r="P74" s="20"/>
      <c r="Q74" s="20"/>
      <c r="R74" s="20"/>
      <c r="S74" s="20"/>
      <c r="T74" s="200"/>
      <c r="U74" s="189" t="str">
        <f t="shared" si="13"/>
        <v/>
      </c>
      <c r="V74" s="148"/>
      <c r="W74" s="22"/>
      <c r="X74" s="22"/>
      <c r="Y74" s="23"/>
      <c r="Z74" s="23"/>
      <c r="AA74" s="146"/>
      <c r="AB74" s="146"/>
      <c r="AC74" s="146"/>
      <c r="AD74" s="24"/>
      <c r="AE74" s="150">
        <f t="shared" si="11"/>
        <v>115</v>
      </c>
      <c r="AF74" s="27" t="str">
        <f t="shared" si="14"/>
        <v>（115才)</v>
      </c>
      <c r="AG74" s="146"/>
      <c r="AH74" s="146"/>
      <c r="AI74" s="146"/>
      <c r="AJ74" s="146"/>
      <c r="AK74" s="146"/>
      <c r="AL74" s="146"/>
      <c r="AM74" s="177"/>
      <c r="AN74" s="25"/>
      <c r="AO74" s="25"/>
      <c r="AP74" s="25">
        <f t="shared" si="10"/>
        <v>0</v>
      </c>
      <c r="AQ74" s="146"/>
      <c r="AR74" s="25"/>
      <c r="AS74" s="146"/>
      <c r="AT74" s="25"/>
      <c r="AU74" s="146"/>
      <c r="AV74" s="25"/>
      <c r="AW74" s="26"/>
      <c r="AX74" s="26"/>
      <c r="AY74" s="146">
        <f>一覧!V74</f>
        <v>0</v>
      </c>
      <c r="AZ74" s="146"/>
      <c r="BA74" s="177"/>
      <c r="BB74" s="177"/>
      <c r="BC74" s="177"/>
      <c r="BD74" s="148"/>
      <c r="BE74" s="25"/>
      <c r="BF74" s="146"/>
      <c r="BG74" s="146"/>
      <c r="BH74" s="146"/>
      <c r="BI74" s="81"/>
      <c r="BJ74" s="25"/>
      <c r="BK74" s="24"/>
      <c r="BL74" s="24">
        <f t="shared" si="12"/>
        <v>0</v>
      </c>
      <c r="BM74" s="177"/>
      <c r="BN74" s="177"/>
      <c r="BO74" s="82"/>
      <c r="BP74" s="81"/>
      <c r="BQ74" s="152"/>
      <c r="BR74" s="152"/>
      <c r="BS74" s="153"/>
      <c r="BT74" s="82"/>
      <c r="BU74" s="27"/>
      <c r="BV74" s="24"/>
      <c r="BW74" s="24"/>
    </row>
    <row r="75" spans="7:75" s="28" customFormat="1" x14ac:dyDescent="0.15">
      <c r="G75" s="151"/>
      <c r="H75" s="151"/>
      <c r="I75" s="20"/>
      <c r="J75" s="38"/>
      <c r="K75" s="38"/>
      <c r="L75" s="20"/>
      <c r="M75" s="20"/>
      <c r="N75" s="20"/>
      <c r="O75" s="20"/>
      <c r="P75" s="20"/>
      <c r="Q75" s="20"/>
      <c r="R75" s="20"/>
      <c r="S75" s="20"/>
      <c r="T75" s="200"/>
      <c r="U75" s="189" t="str">
        <f t="shared" si="13"/>
        <v/>
      </c>
      <c r="V75" s="148"/>
      <c r="W75" s="22"/>
      <c r="X75" s="22"/>
      <c r="Y75" s="23"/>
      <c r="Z75" s="23"/>
      <c r="AA75" s="146"/>
      <c r="AB75" s="146"/>
      <c r="AC75" s="146"/>
      <c r="AD75" s="24"/>
      <c r="AE75" s="150">
        <f t="shared" si="11"/>
        <v>115</v>
      </c>
      <c r="AF75" s="27" t="str">
        <f t="shared" si="14"/>
        <v>（115才)</v>
      </c>
      <c r="AG75" s="146"/>
      <c r="AH75" s="146"/>
      <c r="AI75" s="146"/>
      <c r="AJ75" s="146"/>
      <c r="AK75" s="146"/>
      <c r="AL75" s="146"/>
      <c r="AM75" s="177"/>
      <c r="AN75" s="25"/>
      <c r="AO75" s="25"/>
      <c r="AP75" s="25">
        <f t="shared" si="10"/>
        <v>0</v>
      </c>
      <c r="AQ75" s="146"/>
      <c r="AR75" s="25"/>
      <c r="AS75" s="146"/>
      <c r="AT75" s="25"/>
      <c r="AU75" s="146"/>
      <c r="AV75" s="25"/>
      <c r="AW75" s="26"/>
      <c r="AX75" s="26"/>
      <c r="AY75" s="146">
        <f>一覧!V75</f>
        <v>0</v>
      </c>
      <c r="AZ75" s="146"/>
      <c r="BA75" s="177"/>
      <c r="BB75" s="177"/>
      <c r="BC75" s="177"/>
      <c r="BD75" s="148"/>
      <c r="BE75" s="25"/>
      <c r="BF75" s="146"/>
      <c r="BG75" s="146"/>
      <c r="BH75" s="146"/>
      <c r="BI75" s="81"/>
      <c r="BJ75" s="25"/>
      <c r="BK75" s="24"/>
      <c r="BL75" s="24">
        <f t="shared" si="12"/>
        <v>0</v>
      </c>
      <c r="BM75" s="177"/>
      <c r="BN75" s="177"/>
      <c r="BO75" s="82"/>
      <c r="BP75" s="81"/>
      <c r="BQ75" s="152"/>
      <c r="BR75" s="152"/>
      <c r="BS75" s="153"/>
      <c r="BT75" s="82"/>
      <c r="BU75" s="27"/>
      <c r="BV75" s="24"/>
      <c r="BW75" s="24"/>
    </row>
    <row r="76" spans="7:75" s="28" customFormat="1" x14ac:dyDescent="0.15">
      <c r="G76" s="151"/>
      <c r="H76" s="151"/>
      <c r="I76" s="20"/>
      <c r="J76" s="38"/>
      <c r="K76" s="38"/>
      <c r="L76" s="20"/>
      <c r="M76" s="20"/>
      <c r="N76" s="20"/>
      <c r="O76" s="20"/>
      <c r="P76" s="20"/>
      <c r="Q76" s="20"/>
      <c r="R76" s="20"/>
      <c r="S76" s="20"/>
      <c r="T76" s="200"/>
      <c r="U76" s="189" t="str">
        <f t="shared" si="13"/>
        <v/>
      </c>
      <c r="V76" s="148"/>
      <c r="W76" s="22"/>
      <c r="X76" s="22"/>
      <c r="Y76" s="23"/>
      <c r="Z76" s="23"/>
      <c r="AA76" s="146"/>
      <c r="AB76" s="146"/>
      <c r="AC76" s="146"/>
      <c r="AD76" s="24"/>
      <c r="AE76" s="150">
        <f t="shared" si="11"/>
        <v>115</v>
      </c>
      <c r="AF76" s="27" t="str">
        <f t="shared" si="14"/>
        <v>（115才)</v>
      </c>
      <c r="AG76" s="146"/>
      <c r="AH76" s="146"/>
      <c r="AI76" s="146"/>
      <c r="AJ76" s="146"/>
      <c r="AK76" s="146"/>
      <c r="AL76" s="146"/>
      <c r="AM76" s="177"/>
      <c r="AN76" s="25"/>
      <c r="AO76" s="25"/>
      <c r="AP76" s="25">
        <f t="shared" si="10"/>
        <v>0</v>
      </c>
      <c r="AQ76" s="146"/>
      <c r="AR76" s="25"/>
      <c r="AS76" s="146"/>
      <c r="AT76" s="25"/>
      <c r="AU76" s="146"/>
      <c r="AV76" s="25"/>
      <c r="AW76" s="26"/>
      <c r="AX76" s="26"/>
      <c r="AY76" s="146">
        <f>一覧!V76</f>
        <v>0</v>
      </c>
      <c r="AZ76" s="146"/>
      <c r="BA76" s="177"/>
      <c r="BB76" s="177"/>
      <c r="BC76" s="177"/>
      <c r="BD76" s="148"/>
      <c r="BE76" s="25"/>
      <c r="BF76" s="146"/>
      <c r="BG76" s="146"/>
      <c r="BH76" s="146"/>
      <c r="BI76" s="81"/>
      <c r="BJ76" s="25"/>
      <c r="BK76" s="24"/>
      <c r="BL76" s="24">
        <f t="shared" si="12"/>
        <v>0</v>
      </c>
      <c r="BM76" s="177"/>
      <c r="BN76" s="177"/>
      <c r="BO76" s="82"/>
      <c r="BP76" s="81"/>
      <c r="BQ76" s="152"/>
      <c r="BR76" s="152"/>
      <c r="BS76" s="153"/>
      <c r="BT76" s="82"/>
      <c r="BU76" s="27"/>
      <c r="BV76" s="24"/>
      <c r="BW76" s="24"/>
    </row>
    <row r="77" spans="7:75" s="28" customFormat="1" ht="13.5" customHeight="1" x14ac:dyDescent="0.15">
      <c r="G77" s="151"/>
      <c r="H77" s="151"/>
      <c r="I77" s="20"/>
      <c r="J77" s="38"/>
      <c r="K77" s="38"/>
      <c r="L77" s="20"/>
      <c r="M77" s="20"/>
      <c r="N77" s="20"/>
      <c r="O77" s="20"/>
      <c r="P77" s="20"/>
      <c r="Q77" s="20"/>
      <c r="R77" s="20"/>
      <c r="S77" s="20"/>
      <c r="T77" s="200"/>
      <c r="U77" s="189" t="str">
        <f t="shared" si="13"/>
        <v/>
      </c>
      <c r="V77" s="148"/>
      <c r="W77" s="22"/>
      <c r="X77" s="22"/>
      <c r="Y77" s="23"/>
      <c r="Z77" s="23"/>
      <c r="AA77" s="146"/>
      <c r="AB77" s="146"/>
      <c r="AC77" s="146"/>
      <c r="AD77" s="24"/>
      <c r="AE77" s="150">
        <f t="shared" si="11"/>
        <v>115</v>
      </c>
      <c r="AF77" s="27" t="str">
        <f t="shared" si="14"/>
        <v>（115才)</v>
      </c>
      <c r="AG77" s="146"/>
      <c r="AH77" s="146"/>
      <c r="AI77" s="146"/>
      <c r="AJ77" s="146"/>
      <c r="AK77" s="146"/>
      <c r="AL77" s="146"/>
      <c r="AM77" s="177"/>
      <c r="AN77" s="25"/>
      <c r="AO77" s="25"/>
      <c r="AP77" s="25">
        <f t="shared" si="10"/>
        <v>0</v>
      </c>
      <c r="AQ77" s="146"/>
      <c r="AR77" s="25"/>
      <c r="AS77" s="146"/>
      <c r="AT77" s="25"/>
      <c r="AU77" s="146"/>
      <c r="AV77" s="25"/>
      <c r="AW77" s="26"/>
      <c r="AX77" s="26"/>
      <c r="AY77" s="146">
        <f>一覧!V77</f>
        <v>0</v>
      </c>
      <c r="AZ77" s="146"/>
      <c r="BA77" s="177"/>
      <c r="BB77" s="177"/>
      <c r="BC77" s="177"/>
      <c r="BD77" s="148"/>
      <c r="BE77" s="25"/>
      <c r="BF77" s="146"/>
      <c r="BG77" s="146"/>
      <c r="BH77" s="146"/>
      <c r="BI77" s="81"/>
      <c r="BJ77" s="25"/>
      <c r="BK77" s="24"/>
      <c r="BL77" s="24">
        <f t="shared" si="12"/>
        <v>0</v>
      </c>
      <c r="BM77" s="177"/>
      <c r="BN77" s="177"/>
      <c r="BO77" s="82"/>
      <c r="BP77" s="81"/>
      <c r="BQ77" s="152"/>
      <c r="BR77" s="152"/>
      <c r="BS77" s="153"/>
      <c r="BT77" s="82"/>
      <c r="BU77" s="27"/>
      <c r="BV77" s="24"/>
      <c r="BW77" s="24"/>
    </row>
    <row r="78" spans="7:75" s="28" customFormat="1" x14ac:dyDescent="0.15">
      <c r="G78" s="151"/>
      <c r="H78" s="151"/>
      <c r="I78" s="20"/>
      <c r="J78" s="38"/>
      <c r="K78" s="38"/>
      <c r="L78" s="20"/>
      <c r="M78" s="20"/>
      <c r="N78" s="20"/>
      <c r="O78" s="58"/>
      <c r="P78" s="20"/>
      <c r="Q78" s="20"/>
      <c r="R78" s="20"/>
      <c r="S78" s="58"/>
      <c r="T78" s="201"/>
      <c r="U78" s="189" t="str">
        <f t="shared" si="13"/>
        <v/>
      </c>
      <c r="V78" s="148"/>
      <c r="W78" s="22"/>
      <c r="X78" s="22"/>
      <c r="Y78" s="23"/>
      <c r="Z78" s="23"/>
      <c r="AA78" s="146"/>
      <c r="AB78" s="146"/>
      <c r="AC78" s="146"/>
      <c r="AD78" s="24"/>
      <c r="AE78" s="150">
        <f t="shared" si="11"/>
        <v>115</v>
      </c>
      <c r="AF78" s="27" t="str">
        <f t="shared" si="14"/>
        <v>（115才)</v>
      </c>
      <c r="AG78" s="146"/>
      <c r="AH78" s="146"/>
      <c r="AI78" s="146"/>
      <c r="AJ78" s="146"/>
      <c r="AK78" s="146"/>
      <c r="AL78" s="146"/>
      <c r="AM78" s="177"/>
      <c r="AN78" s="25"/>
      <c r="AO78" s="25"/>
      <c r="AP78" s="25">
        <f t="shared" si="10"/>
        <v>0</v>
      </c>
      <c r="AQ78" s="146"/>
      <c r="AR78" s="25"/>
      <c r="AS78" s="146"/>
      <c r="AT78" s="25"/>
      <c r="AU78" s="146"/>
      <c r="AV78" s="25"/>
      <c r="AW78" s="26"/>
      <c r="AX78" s="26"/>
      <c r="AY78" s="146">
        <f>一覧!V78</f>
        <v>0</v>
      </c>
      <c r="AZ78" s="146"/>
      <c r="BA78" s="177"/>
      <c r="BB78" s="177"/>
      <c r="BC78" s="177"/>
      <c r="BD78" s="148"/>
      <c r="BE78" s="25"/>
      <c r="BF78" s="146"/>
      <c r="BG78" s="146"/>
      <c r="BH78" s="146"/>
      <c r="BI78" s="81"/>
      <c r="BJ78" s="25"/>
      <c r="BK78" s="24"/>
      <c r="BL78" s="24">
        <f t="shared" si="12"/>
        <v>0</v>
      </c>
      <c r="BM78" s="177"/>
      <c r="BN78" s="177"/>
      <c r="BO78" s="82"/>
      <c r="BP78" s="81"/>
      <c r="BQ78" s="152"/>
      <c r="BR78" s="152"/>
      <c r="BS78" s="153"/>
      <c r="BT78" s="82"/>
      <c r="BU78" s="27"/>
      <c r="BV78" s="24"/>
      <c r="BW78" s="24"/>
    </row>
    <row r="79" spans="7:75" s="28" customFormat="1" x14ac:dyDescent="0.15">
      <c r="G79" s="151"/>
      <c r="H79" s="151"/>
      <c r="I79" s="20"/>
      <c r="J79" s="38"/>
      <c r="K79" s="38"/>
      <c r="L79" s="20"/>
      <c r="M79" s="20"/>
      <c r="N79" s="20"/>
      <c r="O79" s="59"/>
      <c r="P79" s="20"/>
      <c r="Q79" s="20"/>
      <c r="R79" s="20"/>
      <c r="S79" s="59"/>
      <c r="T79" s="202"/>
      <c r="U79" s="189" t="str">
        <f t="shared" si="13"/>
        <v/>
      </c>
      <c r="V79" s="148"/>
      <c r="W79" s="22"/>
      <c r="X79" s="22"/>
      <c r="Y79" s="23"/>
      <c r="Z79" s="23"/>
      <c r="AA79" s="146"/>
      <c r="AB79" s="146"/>
      <c r="AC79" s="146"/>
      <c r="AD79" s="24"/>
      <c r="AE79" s="150">
        <f t="shared" si="11"/>
        <v>115</v>
      </c>
      <c r="AF79" s="27" t="str">
        <f t="shared" si="14"/>
        <v>（115才)</v>
      </c>
      <c r="AG79" s="146"/>
      <c r="AH79" s="146"/>
      <c r="AI79" s="146"/>
      <c r="AJ79" s="146"/>
      <c r="AK79" s="146"/>
      <c r="AL79" s="146"/>
      <c r="AM79" s="177"/>
      <c r="AN79" s="25"/>
      <c r="AO79" s="25"/>
      <c r="AP79" s="25">
        <f t="shared" si="10"/>
        <v>0</v>
      </c>
      <c r="AQ79" s="146"/>
      <c r="AR79" s="25"/>
      <c r="AS79" s="146"/>
      <c r="AT79" s="25"/>
      <c r="AU79" s="146"/>
      <c r="AV79" s="25"/>
      <c r="AW79" s="26"/>
      <c r="AX79" s="26"/>
      <c r="AY79" s="146">
        <f>一覧!V79</f>
        <v>0</v>
      </c>
      <c r="AZ79" s="146"/>
      <c r="BA79" s="177"/>
      <c r="BB79" s="177"/>
      <c r="BC79" s="177"/>
      <c r="BD79" s="148"/>
      <c r="BE79" s="25"/>
      <c r="BF79" s="146"/>
      <c r="BG79" s="146"/>
      <c r="BH79" s="146"/>
      <c r="BI79" s="81"/>
      <c r="BJ79" s="25"/>
      <c r="BK79" s="24"/>
      <c r="BL79" s="24">
        <f t="shared" si="12"/>
        <v>0</v>
      </c>
      <c r="BM79" s="177"/>
      <c r="BN79" s="177"/>
      <c r="BO79" s="82"/>
      <c r="BP79" s="81"/>
      <c r="BQ79" s="152"/>
      <c r="BR79" s="152"/>
      <c r="BS79" s="153"/>
      <c r="BT79" s="82"/>
      <c r="BU79" s="27"/>
      <c r="BV79" s="24"/>
      <c r="BW79" s="24"/>
    </row>
    <row r="80" spans="7:75" s="28" customFormat="1" ht="13.5" customHeight="1" x14ac:dyDescent="0.15">
      <c r="G80" s="151"/>
      <c r="H80" s="151"/>
      <c r="I80" s="20"/>
      <c r="J80" s="38"/>
      <c r="K80" s="38"/>
      <c r="L80" s="20"/>
      <c r="M80" s="20"/>
      <c r="N80" s="20"/>
      <c r="O80" s="59"/>
      <c r="P80" s="20"/>
      <c r="Q80" s="20"/>
      <c r="R80" s="20"/>
      <c r="S80" s="59"/>
      <c r="T80" s="202"/>
      <c r="U80" s="189" t="str">
        <f t="shared" si="13"/>
        <v/>
      </c>
      <c r="V80" s="148"/>
      <c r="W80" s="22"/>
      <c r="X80" s="22"/>
      <c r="Y80" s="23"/>
      <c r="Z80" s="23"/>
      <c r="AA80" s="146"/>
      <c r="AB80" s="146"/>
      <c r="AC80" s="146"/>
      <c r="AD80" s="24"/>
      <c r="AE80" s="150">
        <f t="shared" si="11"/>
        <v>115</v>
      </c>
      <c r="AF80" s="27" t="str">
        <f t="shared" si="14"/>
        <v>（115才)</v>
      </c>
      <c r="AG80" s="146"/>
      <c r="AH80" s="146"/>
      <c r="AI80" s="146"/>
      <c r="AJ80" s="146"/>
      <c r="AK80" s="146"/>
      <c r="AL80" s="146"/>
      <c r="AM80" s="177"/>
      <c r="AN80" s="25"/>
      <c r="AO80" s="25"/>
      <c r="AP80" s="25">
        <f t="shared" si="10"/>
        <v>0</v>
      </c>
      <c r="AQ80" s="146"/>
      <c r="AR80" s="25"/>
      <c r="AS80" s="146"/>
      <c r="AT80" s="25"/>
      <c r="AU80" s="146"/>
      <c r="AV80" s="25"/>
      <c r="AW80" s="26"/>
      <c r="AX80" s="26"/>
      <c r="AY80" s="146">
        <f>一覧!V80</f>
        <v>0</v>
      </c>
      <c r="AZ80" s="146"/>
      <c r="BA80" s="177"/>
      <c r="BB80" s="177"/>
      <c r="BC80" s="177"/>
      <c r="BD80" s="148"/>
      <c r="BE80" s="25"/>
      <c r="BF80" s="146"/>
      <c r="BG80" s="146"/>
      <c r="BH80" s="146"/>
      <c r="BI80" s="81"/>
      <c r="BJ80" s="25"/>
      <c r="BK80" s="24"/>
      <c r="BL80" s="24">
        <f t="shared" si="12"/>
        <v>0</v>
      </c>
      <c r="BM80" s="177"/>
      <c r="BN80" s="177"/>
      <c r="BO80" s="82"/>
      <c r="BP80" s="81"/>
      <c r="BQ80" s="152"/>
      <c r="BR80" s="152"/>
      <c r="BS80" s="153"/>
      <c r="BT80" s="82"/>
      <c r="BU80" s="27"/>
      <c r="BV80" s="24"/>
      <c r="BW80" s="24"/>
    </row>
    <row r="81" spans="7:75" s="28" customFormat="1" x14ac:dyDescent="0.15">
      <c r="G81" s="151"/>
      <c r="H81" s="151"/>
      <c r="I81" s="20"/>
      <c r="J81" s="38"/>
      <c r="K81" s="38"/>
      <c r="L81" s="20"/>
      <c r="M81" s="20"/>
      <c r="N81" s="20"/>
      <c r="O81" s="59"/>
      <c r="P81" s="20"/>
      <c r="Q81" s="20"/>
      <c r="R81" s="20"/>
      <c r="S81" s="59"/>
      <c r="T81" s="202"/>
      <c r="U81" s="189" t="str">
        <f t="shared" si="13"/>
        <v/>
      </c>
      <c r="V81" s="148"/>
      <c r="W81" s="22"/>
      <c r="X81" s="22"/>
      <c r="Y81" s="23"/>
      <c r="Z81" s="23"/>
      <c r="AA81" s="146"/>
      <c r="AB81" s="146"/>
      <c r="AC81" s="146"/>
      <c r="AD81" s="24"/>
      <c r="AE81" s="150">
        <f t="shared" si="11"/>
        <v>115</v>
      </c>
      <c r="AF81" s="27" t="str">
        <f t="shared" si="14"/>
        <v>（115才)</v>
      </c>
      <c r="AG81" s="146"/>
      <c r="AH81" s="146"/>
      <c r="AI81" s="146"/>
      <c r="AJ81" s="146"/>
      <c r="AK81" s="146"/>
      <c r="AL81" s="146"/>
      <c r="AM81" s="177"/>
      <c r="AN81" s="25"/>
      <c r="AO81" s="25"/>
      <c r="AP81" s="25">
        <f t="shared" si="10"/>
        <v>0</v>
      </c>
      <c r="AQ81" s="146"/>
      <c r="AR81" s="25"/>
      <c r="AS81" s="146"/>
      <c r="AT81" s="25"/>
      <c r="AU81" s="146"/>
      <c r="AV81" s="25"/>
      <c r="AW81" s="26"/>
      <c r="AX81" s="26"/>
      <c r="AY81" s="146">
        <f>一覧!V81</f>
        <v>0</v>
      </c>
      <c r="AZ81" s="146"/>
      <c r="BA81" s="177"/>
      <c r="BB81" s="177"/>
      <c r="BC81" s="177"/>
      <c r="BD81" s="148"/>
      <c r="BE81" s="25"/>
      <c r="BF81" s="146"/>
      <c r="BG81" s="146"/>
      <c r="BH81" s="146"/>
      <c r="BI81" s="81"/>
      <c r="BJ81" s="25"/>
      <c r="BK81" s="24"/>
      <c r="BL81" s="24">
        <f t="shared" si="12"/>
        <v>0</v>
      </c>
      <c r="BM81" s="177"/>
      <c r="BN81" s="177"/>
      <c r="BO81" s="82"/>
      <c r="BP81" s="81"/>
      <c r="BQ81" s="152"/>
      <c r="BR81" s="152"/>
      <c r="BS81" s="153"/>
      <c r="BT81" s="82"/>
      <c r="BU81" s="27"/>
      <c r="BV81" s="24"/>
      <c r="BW81" s="24"/>
    </row>
    <row r="82" spans="7:75" s="28" customFormat="1" x14ac:dyDescent="0.15">
      <c r="G82" s="151"/>
      <c r="H82" s="151"/>
      <c r="I82" s="20"/>
      <c r="J82" s="38"/>
      <c r="K82" s="38"/>
      <c r="L82" s="20"/>
      <c r="M82" s="20"/>
      <c r="N82" s="20"/>
      <c r="O82" s="59"/>
      <c r="P82" s="20"/>
      <c r="Q82" s="20"/>
      <c r="R82" s="20"/>
      <c r="S82" s="59"/>
      <c r="T82" s="202"/>
      <c r="U82" s="189" t="str">
        <f t="shared" si="13"/>
        <v/>
      </c>
      <c r="V82" s="148"/>
      <c r="W82" s="22"/>
      <c r="X82" s="22"/>
      <c r="Y82" s="23"/>
      <c r="Z82" s="23"/>
      <c r="AA82" s="146"/>
      <c r="AB82" s="146"/>
      <c r="AC82" s="146"/>
      <c r="AD82" s="24"/>
      <c r="AE82" s="150">
        <f t="shared" si="11"/>
        <v>115</v>
      </c>
      <c r="AF82" s="27" t="str">
        <f t="shared" si="14"/>
        <v>（115才)</v>
      </c>
      <c r="AG82" s="146"/>
      <c r="AH82" s="146"/>
      <c r="AI82" s="146"/>
      <c r="AJ82" s="146"/>
      <c r="AK82" s="146"/>
      <c r="AL82" s="146"/>
      <c r="AM82" s="177"/>
      <c r="AN82" s="25"/>
      <c r="AO82" s="25"/>
      <c r="AP82" s="25">
        <f t="shared" si="10"/>
        <v>0</v>
      </c>
      <c r="AQ82" s="146"/>
      <c r="AR82" s="25"/>
      <c r="AS82" s="146"/>
      <c r="AT82" s="25"/>
      <c r="AU82" s="146"/>
      <c r="AV82" s="25"/>
      <c r="AW82" s="26"/>
      <c r="AX82" s="26"/>
      <c r="AY82" s="146">
        <f>一覧!V82</f>
        <v>0</v>
      </c>
      <c r="AZ82" s="146"/>
      <c r="BA82" s="177"/>
      <c r="BB82" s="177"/>
      <c r="BC82" s="177"/>
      <c r="BD82" s="148"/>
      <c r="BE82" s="25"/>
      <c r="BF82" s="146"/>
      <c r="BG82" s="146"/>
      <c r="BH82" s="146"/>
      <c r="BI82" s="81"/>
      <c r="BJ82" s="25"/>
      <c r="BK82" s="24"/>
      <c r="BL82" s="24">
        <f t="shared" si="12"/>
        <v>0</v>
      </c>
      <c r="BM82" s="177"/>
      <c r="BN82" s="177"/>
      <c r="BO82" s="82"/>
      <c r="BP82" s="81"/>
      <c r="BQ82" s="152"/>
      <c r="BR82" s="152"/>
      <c r="BS82" s="153"/>
      <c r="BT82" s="82"/>
      <c r="BU82" s="27"/>
      <c r="BV82" s="24"/>
      <c r="BW82" s="24"/>
    </row>
    <row r="83" spans="7:75" s="28" customFormat="1" ht="13.5" customHeight="1" x14ac:dyDescent="0.15">
      <c r="G83" s="151"/>
      <c r="H83" s="151"/>
      <c r="I83" s="20"/>
      <c r="J83" s="38"/>
      <c r="K83" s="38"/>
      <c r="L83" s="20"/>
      <c r="M83" s="20"/>
      <c r="N83" s="20"/>
      <c r="O83" s="59"/>
      <c r="P83" s="20"/>
      <c r="Q83" s="20"/>
      <c r="R83" s="20"/>
      <c r="S83" s="59"/>
      <c r="T83" s="202"/>
      <c r="U83" s="189" t="str">
        <f t="shared" si="13"/>
        <v/>
      </c>
      <c r="V83" s="148"/>
      <c r="W83" s="22"/>
      <c r="X83" s="22"/>
      <c r="Y83" s="23"/>
      <c r="Z83" s="23"/>
      <c r="AA83" s="146"/>
      <c r="AB83" s="146"/>
      <c r="AC83" s="146"/>
      <c r="AD83" s="24"/>
      <c r="AE83" s="150">
        <f t="shared" si="11"/>
        <v>115</v>
      </c>
      <c r="AF83" s="27" t="str">
        <f t="shared" si="14"/>
        <v>（115才)</v>
      </c>
      <c r="AG83" s="146"/>
      <c r="AH83" s="146"/>
      <c r="AI83" s="146"/>
      <c r="AJ83" s="146"/>
      <c r="AK83" s="146"/>
      <c r="AL83" s="146"/>
      <c r="AM83" s="177"/>
      <c r="AN83" s="25"/>
      <c r="AO83" s="25"/>
      <c r="AP83" s="25">
        <f t="shared" si="10"/>
        <v>0</v>
      </c>
      <c r="AQ83" s="146"/>
      <c r="AR83" s="25"/>
      <c r="AS83" s="146"/>
      <c r="AT83" s="25"/>
      <c r="AU83" s="146"/>
      <c r="AV83" s="25"/>
      <c r="AW83" s="26"/>
      <c r="AX83" s="26"/>
      <c r="AY83" s="146">
        <f>一覧!V83</f>
        <v>0</v>
      </c>
      <c r="AZ83" s="146"/>
      <c r="BA83" s="177"/>
      <c r="BB83" s="177"/>
      <c r="BC83" s="177"/>
      <c r="BD83" s="148"/>
      <c r="BE83" s="25"/>
      <c r="BF83" s="146"/>
      <c r="BG83" s="146"/>
      <c r="BH83" s="146"/>
      <c r="BI83" s="81"/>
      <c r="BJ83" s="25"/>
      <c r="BK83" s="24"/>
      <c r="BL83" s="24">
        <f t="shared" si="12"/>
        <v>0</v>
      </c>
      <c r="BM83" s="177"/>
      <c r="BN83" s="177"/>
      <c r="BO83" s="82"/>
      <c r="BP83" s="81"/>
      <c r="BQ83" s="152"/>
      <c r="BR83" s="152"/>
      <c r="BS83" s="153"/>
      <c r="BT83" s="82"/>
      <c r="BU83" s="27"/>
      <c r="BV83" s="24"/>
      <c r="BW83" s="24"/>
    </row>
    <row r="84" spans="7:75" s="28" customFormat="1" x14ac:dyDescent="0.15">
      <c r="G84" s="151"/>
      <c r="H84" s="151"/>
      <c r="I84" s="20"/>
      <c r="J84" s="38"/>
      <c r="K84" s="38"/>
      <c r="L84" s="20"/>
      <c r="M84" s="20"/>
      <c r="N84" s="20"/>
      <c r="O84" s="59"/>
      <c r="P84" s="20"/>
      <c r="Q84" s="20"/>
      <c r="R84" s="20"/>
      <c r="S84" s="59"/>
      <c r="T84" s="202"/>
      <c r="U84" s="189" t="str">
        <f t="shared" si="13"/>
        <v/>
      </c>
      <c r="V84" s="148"/>
      <c r="W84" s="22"/>
      <c r="X84" s="22"/>
      <c r="Y84" s="23"/>
      <c r="Z84" s="23"/>
      <c r="AA84" s="146"/>
      <c r="AB84" s="146"/>
      <c r="AC84" s="146"/>
      <c r="AD84" s="24"/>
      <c r="AE84" s="150">
        <f t="shared" si="11"/>
        <v>115</v>
      </c>
      <c r="AF84" s="27" t="str">
        <f t="shared" si="14"/>
        <v>（115才)</v>
      </c>
      <c r="AG84" s="146"/>
      <c r="AH84" s="146"/>
      <c r="AI84" s="146"/>
      <c r="AJ84" s="146"/>
      <c r="AK84" s="146"/>
      <c r="AL84" s="146"/>
      <c r="AM84" s="177"/>
      <c r="AN84" s="25"/>
      <c r="AO84" s="25"/>
      <c r="AP84" s="25">
        <f t="shared" si="10"/>
        <v>0</v>
      </c>
      <c r="AQ84" s="146"/>
      <c r="AR84" s="25"/>
      <c r="AS84" s="146"/>
      <c r="AT84" s="25"/>
      <c r="AU84" s="146"/>
      <c r="AV84" s="25"/>
      <c r="AW84" s="26"/>
      <c r="AX84" s="26"/>
      <c r="AY84" s="146">
        <f>一覧!V84</f>
        <v>0</v>
      </c>
      <c r="AZ84" s="146"/>
      <c r="BA84" s="177"/>
      <c r="BB84" s="177"/>
      <c r="BC84" s="177"/>
      <c r="BD84" s="148"/>
      <c r="BE84" s="25"/>
      <c r="BF84" s="146"/>
      <c r="BG84" s="146"/>
      <c r="BH84" s="146"/>
      <c r="BI84" s="81"/>
      <c r="BJ84" s="25"/>
      <c r="BK84" s="24"/>
      <c r="BL84" s="24">
        <f t="shared" si="12"/>
        <v>0</v>
      </c>
      <c r="BM84" s="177"/>
      <c r="BN84" s="177"/>
      <c r="BO84" s="82"/>
      <c r="BP84" s="81"/>
      <c r="BQ84" s="152"/>
      <c r="BR84" s="152"/>
      <c r="BS84" s="153"/>
      <c r="BT84" s="82"/>
      <c r="BU84" s="27"/>
      <c r="BV84" s="24"/>
      <c r="BW84" s="24"/>
    </row>
    <row r="85" spans="7:75" s="28" customFormat="1" x14ac:dyDescent="0.15">
      <c r="G85" s="151"/>
      <c r="H85" s="151"/>
      <c r="I85" s="20"/>
      <c r="J85" s="38"/>
      <c r="K85" s="38"/>
      <c r="L85" s="20"/>
      <c r="M85" s="20"/>
      <c r="N85" s="20"/>
      <c r="O85" s="59"/>
      <c r="P85" s="20"/>
      <c r="Q85" s="20"/>
      <c r="R85" s="20"/>
      <c r="S85" s="59"/>
      <c r="T85" s="202"/>
      <c r="U85" s="189" t="str">
        <f t="shared" si="13"/>
        <v/>
      </c>
      <c r="V85" s="148"/>
      <c r="W85" s="22"/>
      <c r="X85" s="22"/>
      <c r="Y85" s="23"/>
      <c r="Z85" s="23"/>
      <c r="AA85" s="146"/>
      <c r="AB85" s="146"/>
      <c r="AC85" s="146"/>
      <c r="AD85" s="24"/>
      <c r="AE85" s="150">
        <f t="shared" si="11"/>
        <v>115</v>
      </c>
      <c r="AF85" s="27" t="str">
        <f t="shared" si="14"/>
        <v>（115才)</v>
      </c>
      <c r="AG85" s="146"/>
      <c r="AH85" s="146"/>
      <c r="AI85" s="146"/>
      <c r="AJ85" s="146"/>
      <c r="AK85" s="146"/>
      <c r="AL85" s="146"/>
      <c r="AM85" s="177"/>
      <c r="AN85" s="25"/>
      <c r="AO85" s="25"/>
      <c r="AP85" s="25">
        <f t="shared" si="10"/>
        <v>0</v>
      </c>
      <c r="AQ85" s="146"/>
      <c r="AR85" s="25"/>
      <c r="AS85" s="146"/>
      <c r="AT85" s="25"/>
      <c r="AU85" s="146"/>
      <c r="AV85" s="25"/>
      <c r="AW85" s="26"/>
      <c r="AX85" s="26"/>
      <c r="AY85" s="146">
        <f>一覧!V85</f>
        <v>0</v>
      </c>
      <c r="AZ85" s="146"/>
      <c r="BA85" s="177"/>
      <c r="BB85" s="177"/>
      <c r="BC85" s="177"/>
      <c r="BD85" s="148"/>
      <c r="BE85" s="25"/>
      <c r="BF85" s="146"/>
      <c r="BG85" s="146"/>
      <c r="BH85" s="146"/>
      <c r="BI85" s="81"/>
      <c r="BJ85" s="25"/>
      <c r="BK85" s="24"/>
      <c r="BL85" s="24">
        <f t="shared" si="12"/>
        <v>0</v>
      </c>
      <c r="BM85" s="177"/>
      <c r="BN85" s="177"/>
      <c r="BO85" s="82"/>
      <c r="BP85" s="81"/>
      <c r="BQ85" s="152"/>
      <c r="BR85" s="152"/>
      <c r="BS85" s="153"/>
      <c r="BT85" s="82"/>
      <c r="BU85" s="27"/>
      <c r="BV85" s="24"/>
      <c r="BW85" s="24"/>
    </row>
    <row r="86" spans="7:75" s="28" customFormat="1" ht="13.5" customHeight="1" x14ac:dyDescent="0.15">
      <c r="G86" s="151"/>
      <c r="H86" s="151"/>
      <c r="I86" s="20"/>
      <c r="J86" s="38"/>
      <c r="K86" s="38"/>
      <c r="L86" s="20"/>
      <c r="M86" s="20"/>
      <c r="N86" s="20"/>
      <c r="O86" s="59"/>
      <c r="P86" s="20"/>
      <c r="Q86" s="20"/>
      <c r="R86" s="20"/>
      <c r="S86" s="59"/>
      <c r="T86" s="202"/>
      <c r="U86" s="189" t="str">
        <f t="shared" si="13"/>
        <v/>
      </c>
      <c r="V86" s="148"/>
      <c r="W86" s="22"/>
      <c r="X86" s="22"/>
      <c r="Y86" s="23"/>
      <c r="Z86" s="23"/>
      <c r="AA86" s="146"/>
      <c r="AB86" s="146"/>
      <c r="AC86" s="146"/>
      <c r="AD86" s="24"/>
      <c r="AE86" s="150">
        <f t="shared" si="11"/>
        <v>115</v>
      </c>
      <c r="AF86" s="27" t="str">
        <f t="shared" si="14"/>
        <v>（115才)</v>
      </c>
      <c r="AG86" s="146"/>
      <c r="AH86" s="146"/>
      <c r="AI86" s="146"/>
      <c r="AJ86" s="146"/>
      <c r="AK86" s="146"/>
      <c r="AL86" s="146"/>
      <c r="AM86" s="177"/>
      <c r="AN86" s="25"/>
      <c r="AO86" s="25"/>
      <c r="AP86" s="25">
        <f t="shared" si="10"/>
        <v>0</v>
      </c>
      <c r="AQ86" s="146"/>
      <c r="AR86" s="25"/>
      <c r="AS86" s="146"/>
      <c r="AT86" s="25"/>
      <c r="AU86" s="146"/>
      <c r="AV86" s="25"/>
      <c r="AW86" s="26"/>
      <c r="AX86" s="26"/>
      <c r="AY86" s="146">
        <f>一覧!V86</f>
        <v>0</v>
      </c>
      <c r="AZ86" s="146"/>
      <c r="BA86" s="177"/>
      <c r="BB86" s="177"/>
      <c r="BC86" s="177"/>
      <c r="BD86" s="148"/>
      <c r="BE86" s="25"/>
      <c r="BF86" s="146"/>
      <c r="BG86" s="146"/>
      <c r="BH86" s="146"/>
      <c r="BI86" s="81"/>
      <c r="BJ86" s="25"/>
      <c r="BK86" s="24"/>
      <c r="BL86" s="24">
        <f t="shared" si="12"/>
        <v>0</v>
      </c>
      <c r="BM86" s="177"/>
      <c r="BN86" s="177"/>
      <c r="BO86" s="82"/>
      <c r="BP86" s="81"/>
      <c r="BQ86" s="152"/>
      <c r="BR86" s="152"/>
      <c r="BS86" s="153"/>
      <c r="BT86" s="82"/>
      <c r="BU86" s="27"/>
      <c r="BV86" s="24"/>
      <c r="BW86" s="24"/>
    </row>
    <row r="87" spans="7:75" s="28" customFormat="1" x14ac:dyDescent="0.15">
      <c r="G87" s="151"/>
      <c r="H87" s="151"/>
      <c r="I87" s="20"/>
      <c r="J87" s="38"/>
      <c r="K87" s="38"/>
      <c r="L87" s="20"/>
      <c r="M87" s="20"/>
      <c r="N87" s="20"/>
      <c r="O87" s="59"/>
      <c r="P87" s="20"/>
      <c r="Q87" s="20"/>
      <c r="R87" s="20"/>
      <c r="S87" s="59"/>
      <c r="T87" s="202"/>
      <c r="U87" s="189" t="str">
        <f t="shared" si="13"/>
        <v/>
      </c>
      <c r="V87" s="148"/>
      <c r="W87" s="22"/>
      <c r="X87" s="22"/>
      <c r="Y87" s="23"/>
      <c r="Z87" s="23"/>
      <c r="AA87" s="146"/>
      <c r="AB87" s="146"/>
      <c r="AC87" s="146"/>
      <c r="AD87" s="24"/>
      <c r="AE87" s="150">
        <f t="shared" si="11"/>
        <v>115</v>
      </c>
      <c r="AF87" s="27" t="str">
        <f t="shared" si="14"/>
        <v>（115才)</v>
      </c>
      <c r="AG87" s="146"/>
      <c r="AH87" s="146"/>
      <c r="AI87" s="146"/>
      <c r="AJ87" s="146"/>
      <c r="AK87" s="146"/>
      <c r="AL87" s="146"/>
      <c r="AM87" s="177"/>
      <c r="AN87" s="25"/>
      <c r="AO87" s="25"/>
      <c r="AP87" s="25">
        <f t="shared" si="10"/>
        <v>0</v>
      </c>
      <c r="AQ87" s="146"/>
      <c r="AR87" s="25"/>
      <c r="AS87" s="146"/>
      <c r="AT87" s="25"/>
      <c r="AU87" s="146"/>
      <c r="AV87" s="25"/>
      <c r="AW87" s="26"/>
      <c r="AX87" s="26"/>
      <c r="AY87" s="146">
        <f>一覧!V87</f>
        <v>0</v>
      </c>
      <c r="AZ87" s="146"/>
      <c r="BA87" s="177"/>
      <c r="BB87" s="177"/>
      <c r="BC87" s="177"/>
      <c r="BD87" s="148"/>
      <c r="BE87" s="25"/>
      <c r="BF87" s="146"/>
      <c r="BG87" s="146"/>
      <c r="BH87" s="146"/>
      <c r="BI87" s="81"/>
      <c r="BJ87" s="25"/>
      <c r="BK87" s="24"/>
      <c r="BL87" s="24">
        <f t="shared" si="12"/>
        <v>0</v>
      </c>
      <c r="BM87" s="177"/>
      <c r="BN87" s="177"/>
      <c r="BO87" s="82"/>
      <c r="BP87" s="81"/>
      <c r="BQ87" s="152"/>
      <c r="BR87" s="152"/>
      <c r="BS87" s="153"/>
      <c r="BT87" s="82"/>
      <c r="BU87" s="27"/>
      <c r="BV87" s="24"/>
      <c r="BW87" s="24"/>
    </row>
    <row r="88" spans="7:75" s="28" customFormat="1" x14ac:dyDescent="0.15">
      <c r="G88" s="151"/>
      <c r="H88" s="151"/>
      <c r="I88" s="20"/>
      <c r="J88" s="38"/>
      <c r="K88" s="38"/>
      <c r="L88" s="20"/>
      <c r="M88" s="20"/>
      <c r="N88" s="20"/>
      <c r="O88" s="59"/>
      <c r="P88" s="20"/>
      <c r="Q88" s="20"/>
      <c r="R88" s="20"/>
      <c r="S88" s="59"/>
      <c r="T88" s="202"/>
      <c r="U88" s="189" t="str">
        <f t="shared" si="13"/>
        <v/>
      </c>
      <c r="V88" s="148"/>
      <c r="W88" s="22"/>
      <c r="X88" s="22"/>
      <c r="Y88" s="23"/>
      <c r="Z88" s="23"/>
      <c r="AA88" s="146"/>
      <c r="AB88" s="146"/>
      <c r="AC88" s="146"/>
      <c r="AD88" s="24"/>
      <c r="AE88" s="150">
        <f t="shared" si="11"/>
        <v>115</v>
      </c>
      <c r="AF88" s="27" t="str">
        <f t="shared" si="14"/>
        <v>（115才)</v>
      </c>
      <c r="AG88" s="146"/>
      <c r="AH88" s="146"/>
      <c r="AI88" s="146"/>
      <c r="AJ88" s="146"/>
      <c r="AK88" s="146"/>
      <c r="AL88" s="146"/>
      <c r="AM88" s="177"/>
      <c r="AN88" s="25"/>
      <c r="AO88" s="25"/>
      <c r="AP88" s="25">
        <f t="shared" si="10"/>
        <v>0</v>
      </c>
      <c r="AQ88" s="146"/>
      <c r="AR88" s="25"/>
      <c r="AS88" s="146"/>
      <c r="AT88" s="25"/>
      <c r="AU88" s="146"/>
      <c r="AV88" s="25"/>
      <c r="AW88" s="26"/>
      <c r="AX88" s="26"/>
      <c r="AY88" s="146">
        <f>一覧!V88</f>
        <v>0</v>
      </c>
      <c r="AZ88" s="146"/>
      <c r="BA88" s="177"/>
      <c r="BB88" s="177"/>
      <c r="BC88" s="177"/>
      <c r="BD88" s="148"/>
      <c r="BE88" s="25"/>
      <c r="BF88" s="146"/>
      <c r="BG88" s="146"/>
      <c r="BH88" s="146"/>
      <c r="BI88" s="81"/>
      <c r="BJ88" s="25"/>
      <c r="BK88" s="24"/>
      <c r="BL88" s="24">
        <f t="shared" si="12"/>
        <v>0</v>
      </c>
      <c r="BM88" s="177"/>
      <c r="BN88" s="177"/>
      <c r="BO88" s="82"/>
      <c r="BP88" s="81"/>
      <c r="BQ88" s="152"/>
      <c r="BR88" s="152"/>
      <c r="BS88" s="153"/>
      <c r="BT88" s="82"/>
      <c r="BU88" s="27"/>
      <c r="BV88" s="24"/>
      <c r="BW88" s="24"/>
    </row>
    <row r="89" spans="7:75" s="28" customFormat="1" ht="13.5" customHeight="1" x14ac:dyDescent="0.15">
      <c r="G89" s="151"/>
      <c r="H89" s="151"/>
      <c r="I89" s="20"/>
      <c r="J89" s="38"/>
      <c r="K89" s="38"/>
      <c r="L89" s="20"/>
      <c r="M89" s="20"/>
      <c r="N89" s="20"/>
      <c r="O89" s="59"/>
      <c r="P89" s="20"/>
      <c r="Q89" s="20"/>
      <c r="R89" s="20"/>
      <c r="S89" s="59"/>
      <c r="T89" s="202"/>
      <c r="U89" s="189" t="str">
        <f t="shared" si="13"/>
        <v/>
      </c>
      <c r="V89" s="148"/>
      <c r="W89" s="22"/>
      <c r="X89" s="22"/>
      <c r="Y89" s="23"/>
      <c r="Z89" s="23"/>
      <c r="AA89" s="146"/>
      <c r="AB89" s="146"/>
      <c r="AC89" s="146"/>
      <c r="AD89" s="24"/>
      <c r="AE89" s="150">
        <f t="shared" si="11"/>
        <v>115</v>
      </c>
      <c r="AF89" s="27" t="str">
        <f t="shared" si="14"/>
        <v>（115才)</v>
      </c>
      <c r="AG89" s="146"/>
      <c r="AH89" s="146"/>
      <c r="AI89" s="146"/>
      <c r="AJ89" s="146"/>
      <c r="AK89" s="146"/>
      <c r="AL89" s="146"/>
      <c r="AM89" s="177"/>
      <c r="AN89" s="25"/>
      <c r="AO89" s="25"/>
      <c r="AP89" s="25">
        <f t="shared" si="10"/>
        <v>0</v>
      </c>
      <c r="AQ89" s="146"/>
      <c r="AR89" s="25"/>
      <c r="AS89" s="146"/>
      <c r="AT89" s="25"/>
      <c r="AU89" s="146"/>
      <c r="AV89" s="25"/>
      <c r="AW89" s="26"/>
      <c r="AX89" s="26"/>
      <c r="AY89" s="146">
        <f>一覧!V89</f>
        <v>0</v>
      </c>
      <c r="AZ89" s="146"/>
      <c r="BA89" s="177"/>
      <c r="BB89" s="177"/>
      <c r="BC89" s="177"/>
      <c r="BD89" s="148"/>
      <c r="BE89" s="25"/>
      <c r="BF89" s="146"/>
      <c r="BG89" s="146"/>
      <c r="BH89" s="146"/>
      <c r="BI89" s="81"/>
      <c r="BJ89" s="25"/>
      <c r="BK89" s="24"/>
      <c r="BL89" s="24">
        <f t="shared" si="12"/>
        <v>0</v>
      </c>
      <c r="BM89" s="177"/>
      <c r="BN89" s="177"/>
      <c r="BO89" s="82"/>
      <c r="BP89" s="81"/>
      <c r="BQ89" s="152"/>
      <c r="BR89" s="152"/>
      <c r="BS89" s="153"/>
      <c r="BT89" s="82"/>
      <c r="BU89" s="27"/>
      <c r="BV89" s="24"/>
      <c r="BW89" s="24"/>
    </row>
    <row r="90" spans="7:75" s="28" customFormat="1" x14ac:dyDescent="0.15">
      <c r="G90" s="151"/>
      <c r="H90" s="151"/>
      <c r="I90" s="20"/>
      <c r="J90" s="38"/>
      <c r="K90" s="38"/>
      <c r="L90" s="20"/>
      <c r="M90" s="20"/>
      <c r="N90" s="20"/>
      <c r="O90" s="59"/>
      <c r="P90" s="20"/>
      <c r="Q90" s="20"/>
      <c r="R90" s="20"/>
      <c r="S90" s="59"/>
      <c r="T90" s="202"/>
      <c r="U90" s="189" t="str">
        <f t="shared" si="13"/>
        <v/>
      </c>
      <c r="V90" s="148"/>
      <c r="W90" s="22"/>
      <c r="X90" s="22"/>
      <c r="Y90" s="23"/>
      <c r="Z90" s="23"/>
      <c r="AA90" s="146"/>
      <c r="AB90" s="146"/>
      <c r="AC90" s="146"/>
      <c r="AD90" s="24"/>
      <c r="AE90" s="150">
        <f t="shared" si="11"/>
        <v>115</v>
      </c>
      <c r="AF90" s="27" t="str">
        <f t="shared" si="14"/>
        <v>（115才)</v>
      </c>
      <c r="AG90" s="146"/>
      <c r="AH90" s="146"/>
      <c r="AI90" s="146"/>
      <c r="AJ90" s="146"/>
      <c r="AK90" s="146"/>
      <c r="AL90" s="146"/>
      <c r="AM90" s="177"/>
      <c r="AN90" s="25"/>
      <c r="AO90" s="25"/>
      <c r="AP90" s="25">
        <f t="shared" si="10"/>
        <v>0</v>
      </c>
      <c r="AQ90" s="146"/>
      <c r="AR90" s="25"/>
      <c r="AS90" s="146"/>
      <c r="AT90" s="25"/>
      <c r="AU90" s="146"/>
      <c r="AV90" s="25"/>
      <c r="AW90" s="26"/>
      <c r="AX90" s="26"/>
      <c r="AY90" s="146">
        <f>一覧!V90</f>
        <v>0</v>
      </c>
      <c r="AZ90" s="146"/>
      <c r="BA90" s="177"/>
      <c r="BB90" s="177"/>
      <c r="BC90" s="177"/>
      <c r="BD90" s="148"/>
      <c r="BE90" s="25"/>
      <c r="BF90" s="146"/>
      <c r="BG90" s="146"/>
      <c r="BH90" s="146"/>
      <c r="BI90" s="81"/>
      <c r="BJ90" s="25"/>
      <c r="BK90" s="24"/>
      <c r="BL90" s="24">
        <f t="shared" si="12"/>
        <v>0</v>
      </c>
      <c r="BM90" s="177"/>
      <c r="BN90" s="177"/>
      <c r="BO90" s="82"/>
      <c r="BP90" s="81"/>
      <c r="BQ90" s="152"/>
      <c r="BR90" s="152"/>
      <c r="BS90" s="153"/>
      <c r="BT90" s="82"/>
      <c r="BU90" s="27"/>
      <c r="BV90" s="24"/>
      <c r="BW90" s="24"/>
    </row>
    <row r="91" spans="7:75" s="28" customFormat="1" x14ac:dyDescent="0.15">
      <c r="G91" s="151"/>
      <c r="H91" s="151"/>
      <c r="I91" s="20"/>
      <c r="J91" s="38"/>
      <c r="K91" s="38"/>
      <c r="L91" s="20"/>
      <c r="M91" s="20"/>
      <c r="N91" s="20"/>
      <c r="O91" s="59"/>
      <c r="P91" s="20"/>
      <c r="Q91" s="20"/>
      <c r="R91" s="20"/>
      <c r="S91" s="59"/>
      <c r="T91" s="202"/>
      <c r="U91" s="189" t="str">
        <f t="shared" si="13"/>
        <v/>
      </c>
      <c r="V91" s="148"/>
      <c r="W91" s="22"/>
      <c r="X91" s="22"/>
      <c r="Y91" s="23"/>
      <c r="Z91" s="23"/>
      <c r="AA91" s="146"/>
      <c r="AB91" s="146"/>
      <c r="AC91" s="146"/>
      <c r="AD91" s="24"/>
      <c r="AE91" s="150">
        <f t="shared" si="11"/>
        <v>115</v>
      </c>
      <c r="AF91" s="27" t="str">
        <f t="shared" si="14"/>
        <v>（115才)</v>
      </c>
      <c r="AG91" s="146"/>
      <c r="AH91" s="146"/>
      <c r="AI91" s="146"/>
      <c r="AJ91" s="146"/>
      <c r="AK91" s="146"/>
      <c r="AL91" s="146"/>
      <c r="AM91" s="177"/>
      <c r="AN91" s="25"/>
      <c r="AO91" s="25"/>
      <c r="AP91" s="25">
        <f t="shared" si="10"/>
        <v>0</v>
      </c>
      <c r="AQ91" s="146"/>
      <c r="AR91" s="25"/>
      <c r="AS91" s="146"/>
      <c r="AT91" s="25"/>
      <c r="AU91" s="146"/>
      <c r="AV91" s="25"/>
      <c r="AW91" s="26"/>
      <c r="AX91" s="26"/>
      <c r="AY91" s="146">
        <f>一覧!V91</f>
        <v>0</v>
      </c>
      <c r="AZ91" s="146"/>
      <c r="BA91" s="177"/>
      <c r="BB91" s="177"/>
      <c r="BC91" s="177"/>
      <c r="BD91" s="148"/>
      <c r="BE91" s="25"/>
      <c r="BF91" s="146"/>
      <c r="BG91" s="146"/>
      <c r="BH91" s="146"/>
      <c r="BI91" s="81"/>
      <c r="BJ91" s="25"/>
      <c r="BK91" s="24"/>
      <c r="BL91" s="24">
        <f t="shared" si="12"/>
        <v>0</v>
      </c>
      <c r="BM91" s="177"/>
      <c r="BN91" s="177"/>
      <c r="BO91" s="82"/>
      <c r="BP91" s="81"/>
      <c r="BQ91" s="152"/>
      <c r="BR91" s="152"/>
      <c r="BS91" s="153"/>
      <c r="BT91" s="82"/>
      <c r="BU91" s="27"/>
      <c r="BV91" s="24"/>
      <c r="BW91" s="24"/>
    </row>
    <row r="92" spans="7:75" s="28" customFormat="1" ht="13.5" customHeight="1" x14ac:dyDescent="0.15">
      <c r="G92" s="151"/>
      <c r="H92" s="151"/>
      <c r="I92" s="20"/>
      <c r="J92" s="38"/>
      <c r="K92" s="38"/>
      <c r="L92" s="20"/>
      <c r="M92" s="20"/>
      <c r="N92" s="20"/>
      <c r="O92" s="59"/>
      <c r="P92" s="20"/>
      <c r="Q92" s="20"/>
      <c r="R92" s="20"/>
      <c r="S92" s="59"/>
      <c r="T92" s="202"/>
      <c r="U92" s="189" t="str">
        <f t="shared" si="13"/>
        <v/>
      </c>
      <c r="V92" s="148"/>
      <c r="W92" s="22"/>
      <c r="X92" s="22"/>
      <c r="Y92" s="23"/>
      <c r="Z92" s="23"/>
      <c r="AA92" s="146"/>
      <c r="AB92" s="146"/>
      <c r="AC92" s="146"/>
      <c r="AD92" s="24"/>
      <c r="AE92" s="150">
        <f t="shared" si="11"/>
        <v>115</v>
      </c>
      <c r="AF92" s="27" t="str">
        <f t="shared" si="14"/>
        <v>（115才)</v>
      </c>
      <c r="AG92" s="146"/>
      <c r="AH92" s="146"/>
      <c r="AI92" s="146"/>
      <c r="AJ92" s="146"/>
      <c r="AK92" s="146"/>
      <c r="AL92" s="146"/>
      <c r="AM92" s="177"/>
      <c r="AN92" s="25"/>
      <c r="AO92" s="25"/>
      <c r="AP92" s="25">
        <f t="shared" si="10"/>
        <v>0</v>
      </c>
      <c r="AQ92" s="146"/>
      <c r="AR92" s="25"/>
      <c r="AS92" s="146"/>
      <c r="AT92" s="25"/>
      <c r="AU92" s="146"/>
      <c r="AV92" s="25"/>
      <c r="AW92" s="26"/>
      <c r="AX92" s="26"/>
      <c r="AY92" s="146">
        <f>一覧!V92</f>
        <v>0</v>
      </c>
      <c r="AZ92" s="146"/>
      <c r="BA92" s="177"/>
      <c r="BB92" s="177"/>
      <c r="BC92" s="177"/>
      <c r="BD92" s="148"/>
      <c r="BE92" s="25"/>
      <c r="BF92" s="146"/>
      <c r="BG92" s="146"/>
      <c r="BH92" s="146"/>
      <c r="BI92" s="81"/>
      <c r="BJ92" s="25"/>
      <c r="BK92" s="24"/>
      <c r="BL92" s="24">
        <f t="shared" si="12"/>
        <v>0</v>
      </c>
      <c r="BM92" s="177"/>
      <c r="BN92" s="177"/>
      <c r="BO92" s="82"/>
      <c r="BP92" s="81"/>
      <c r="BQ92" s="152"/>
      <c r="BR92" s="152"/>
      <c r="BS92" s="153"/>
      <c r="BT92" s="82"/>
      <c r="BU92" s="27"/>
      <c r="BV92" s="24"/>
      <c r="BW92" s="24"/>
    </row>
    <row r="93" spans="7:75" s="28" customFormat="1" x14ac:dyDescent="0.15">
      <c r="G93" s="151"/>
      <c r="H93" s="151"/>
      <c r="I93" s="20"/>
      <c r="J93" s="38"/>
      <c r="K93" s="38"/>
      <c r="L93" s="20"/>
      <c r="M93" s="20"/>
      <c r="N93" s="20"/>
      <c r="O93" s="87"/>
      <c r="P93" s="20"/>
      <c r="Q93" s="20"/>
      <c r="R93" s="20"/>
      <c r="S93" s="87"/>
      <c r="T93" s="202"/>
      <c r="U93" s="189" t="str">
        <f t="shared" si="13"/>
        <v/>
      </c>
      <c r="V93" s="148"/>
      <c r="W93" s="22"/>
      <c r="X93" s="22"/>
      <c r="Y93" s="23"/>
      <c r="Z93" s="23"/>
      <c r="AA93" s="146"/>
      <c r="AB93" s="146"/>
      <c r="AC93" s="146"/>
      <c r="AD93" s="24"/>
      <c r="AE93" s="150">
        <f t="shared" si="11"/>
        <v>115</v>
      </c>
      <c r="AF93" s="27" t="str">
        <f t="shared" si="14"/>
        <v>（115才)</v>
      </c>
      <c r="AG93" s="146"/>
      <c r="AH93" s="146"/>
      <c r="AI93" s="146"/>
      <c r="AJ93" s="146"/>
      <c r="AK93" s="146"/>
      <c r="AL93" s="146"/>
      <c r="AM93" s="177"/>
      <c r="AN93" s="25"/>
      <c r="AO93" s="25"/>
      <c r="AP93" s="25">
        <f t="shared" si="10"/>
        <v>0</v>
      </c>
      <c r="AQ93" s="146"/>
      <c r="AR93" s="25"/>
      <c r="AS93" s="146"/>
      <c r="AT93" s="25"/>
      <c r="AU93" s="146"/>
      <c r="AV93" s="25"/>
      <c r="AW93" s="26"/>
      <c r="AX93" s="26"/>
      <c r="AY93" s="146">
        <f>一覧!V93</f>
        <v>0</v>
      </c>
      <c r="AZ93" s="146"/>
      <c r="BA93" s="177"/>
      <c r="BB93" s="177"/>
      <c r="BC93" s="177"/>
      <c r="BD93" s="148"/>
      <c r="BE93" s="25"/>
      <c r="BF93" s="146"/>
      <c r="BG93" s="146"/>
      <c r="BH93" s="146"/>
      <c r="BI93" s="81"/>
      <c r="BJ93" s="25"/>
      <c r="BK93" s="24"/>
      <c r="BL93" s="24">
        <f t="shared" si="12"/>
        <v>0</v>
      </c>
      <c r="BM93" s="177"/>
      <c r="BN93" s="177"/>
      <c r="BO93" s="82"/>
      <c r="BP93" s="81"/>
      <c r="BQ93" s="152"/>
      <c r="BR93" s="152"/>
      <c r="BS93" s="153"/>
      <c r="BT93" s="82"/>
      <c r="BU93" s="27"/>
      <c r="BV93" s="24"/>
      <c r="BW93" s="24"/>
    </row>
    <row r="94" spans="7:75" s="28" customFormat="1" x14ac:dyDescent="0.15">
      <c r="G94" s="151"/>
      <c r="H94" s="151"/>
      <c r="I94" s="20"/>
      <c r="J94" s="38"/>
      <c r="K94" s="38"/>
      <c r="L94" s="20"/>
      <c r="M94" s="20"/>
      <c r="N94" s="20"/>
      <c r="O94" s="20"/>
      <c r="P94" s="20"/>
      <c r="Q94" s="20"/>
      <c r="R94" s="20"/>
      <c r="S94" s="20"/>
      <c r="T94" s="200"/>
      <c r="U94" s="189" t="str">
        <f t="shared" si="13"/>
        <v/>
      </c>
      <c r="V94" s="148"/>
      <c r="W94" s="22"/>
      <c r="X94" s="22"/>
      <c r="Y94" s="23"/>
      <c r="Z94" s="23"/>
      <c r="AA94" s="146"/>
      <c r="AB94" s="146"/>
      <c r="AC94" s="146"/>
      <c r="AD94" s="24"/>
      <c r="AE94" s="150">
        <f t="shared" si="11"/>
        <v>115</v>
      </c>
      <c r="AF94" s="27" t="str">
        <f t="shared" si="14"/>
        <v>（115才)</v>
      </c>
      <c r="AG94" s="146"/>
      <c r="AH94" s="146"/>
      <c r="AI94" s="146"/>
      <c r="AJ94" s="146"/>
      <c r="AK94" s="146"/>
      <c r="AL94" s="146"/>
      <c r="AM94" s="177"/>
      <c r="AN94" s="25"/>
      <c r="AO94" s="25"/>
      <c r="AP94" s="25">
        <f t="shared" si="10"/>
        <v>0</v>
      </c>
      <c r="AQ94" s="146"/>
      <c r="AR94" s="25"/>
      <c r="AS94" s="146"/>
      <c r="AT94" s="25"/>
      <c r="AU94" s="146"/>
      <c r="AV94" s="25"/>
      <c r="AW94" s="26"/>
      <c r="AX94" s="26"/>
      <c r="AY94" s="146">
        <f>一覧!V94</f>
        <v>0</v>
      </c>
      <c r="AZ94" s="146"/>
      <c r="BA94" s="177"/>
      <c r="BB94" s="177"/>
      <c r="BC94" s="177"/>
      <c r="BD94" s="148"/>
      <c r="BE94" s="25"/>
      <c r="BF94" s="146"/>
      <c r="BG94" s="146"/>
      <c r="BH94" s="146"/>
      <c r="BI94" s="81"/>
      <c r="BJ94" s="25"/>
      <c r="BK94" s="24"/>
      <c r="BL94" s="24">
        <f t="shared" si="12"/>
        <v>0</v>
      </c>
      <c r="BM94" s="177"/>
      <c r="BN94" s="177"/>
      <c r="BO94" s="82"/>
      <c r="BP94" s="81"/>
      <c r="BQ94" s="152"/>
      <c r="BR94" s="152"/>
      <c r="BS94" s="153"/>
      <c r="BT94" s="82"/>
      <c r="BU94" s="27"/>
      <c r="BV94" s="24"/>
      <c r="BW94" s="24"/>
    </row>
    <row r="95" spans="7:75" s="28" customFormat="1" ht="13.5" customHeight="1" x14ac:dyDescent="0.15">
      <c r="G95" s="151"/>
      <c r="H95" s="151"/>
      <c r="I95" s="20"/>
      <c r="J95" s="38"/>
      <c r="K95" s="38"/>
      <c r="L95" s="20"/>
      <c r="M95" s="20"/>
      <c r="N95" s="20"/>
      <c r="O95" s="20"/>
      <c r="P95" s="20"/>
      <c r="Q95" s="20"/>
      <c r="R95" s="20"/>
      <c r="S95" s="20"/>
      <c r="T95" s="200"/>
      <c r="U95" s="189" t="str">
        <f t="shared" si="13"/>
        <v/>
      </c>
      <c r="V95" s="148"/>
      <c r="W95" s="22"/>
      <c r="X95" s="22"/>
      <c r="Y95" s="23"/>
      <c r="Z95" s="23"/>
      <c r="AA95" s="146"/>
      <c r="AB95" s="146"/>
      <c r="AC95" s="146"/>
      <c r="AD95" s="24"/>
      <c r="AE95" s="150">
        <f t="shared" si="11"/>
        <v>115</v>
      </c>
      <c r="AF95" s="27" t="str">
        <f t="shared" si="14"/>
        <v>（115才)</v>
      </c>
      <c r="AG95" s="146"/>
      <c r="AH95" s="146"/>
      <c r="AI95" s="146"/>
      <c r="AJ95" s="146"/>
      <c r="AK95" s="146"/>
      <c r="AL95" s="146"/>
      <c r="AM95" s="177"/>
      <c r="AN95" s="25"/>
      <c r="AO95" s="25"/>
      <c r="AP95" s="25">
        <f t="shared" si="10"/>
        <v>0</v>
      </c>
      <c r="AQ95" s="146"/>
      <c r="AR95" s="25"/>
      <c r="AS95" s="146"/>
      <c r="AT95" s="25"/>
      <c r="AU95" s="146"/>
      <c r="AV95" s="25"/>
      <c r="AW95" s="26"/>
      <c r="AX95" s="26"/>
      <c r="AY95" s="146">
        <f>一覧!V95</f>
        <v>0</v>
      </c>
      <c r="AZ95" s="146"/>
      <c r="BA95" s="177"/>
      <c r="BB95" s="177"/>
      <c r="BC95" s="177"/>
      <c r="BD95" s="148"/>
      <c r="BE95" s="25"/>
      <c r="BF95" s="146"/>
      <c r="BG95" s="146"/>
      <c r="BH95" s="146"/>
      <c r="BI95" s="81"/>
      <c r="BJ95" s="25"/>
      <c r="BK95" s="24"/>
      <c r="BL95" s="24">
        <f t="shared" si="12"/>
        <v>0</v>
      </c>
      <c r="BM95" s="177"/>
      <c r="BN95" s="177"/>
      <c r="BO95" s="82"/>
      <c r="BP95" s="81"/>
      <c r="BQ95" s="152"/>
      <c r="BR95" s="152"/>
      <c r="BS95" s="153"/>
      <c r="BT95" s="82"/>
      <c r="BU95" s="27"/>
      <c r="BV95" s="24"/>
      <c r="BW95" s="24"/>
    </row>
    <row r="96" spans="7:75" s="28" customFormat="1" x14ac:dyDescent="0.15">
      <c r="G96" s="151"/>
      <c r="H96" s="151"/>
      <c r="I96" s="20"/>
      <c r="J96" s="38"/>
      <c r="K96" s="38"/>
      <c r="L96" s="20"/>
      <c r="M96" s="20"/>
      <c r="N96" s="20"/>
      <c r="O96" s="20"/>
      <c r="P96" s="20"/>
      <c r="Q96" s="20"/>
      <c r="R96" s="20"/>
      <c r="S96" s="20"/>
      <c r="T96" s="200"/>
      <c r="U96" s="189" t="str">
        <f t="shared" si="13"/>
        <v/>
      </c>
      <c r="V96" s="148"/>
      <c r="W96" s="22"/>
      <c r="X96" s="22"/>
      <c r="Y96" s="23"/>
      <c r="Z96" s="23"/>
      <c r="AA96" s="146"/>
      <c r="AB96" s="146"/>
      <c r="AC96" s="146"/>
      <c r="AD96" s="24"/>
      <c r="AE96" s="150">
        <f t="shared" si="11"/>
        <v>115</v>
      </c>
      <c r="AF96" s="27" t="str">
        <f t="shared" si="14"/>
        <v>（115才)</v>
      </c>
      <c r="AG96" s="146"/>
      <c r="AH96" s="146"/>
      <c r="AI96" s="146"/>
      <c r="AJ96" s="146"/>
      <c r="AK96" s="146"/>
      <c r="AL96" s="146"/>
      <c r="AM96" s="177"/>
      <c r="AN96" s="25"/>
      <c r="AO96" s="25"/>
      <c r="AP96" s="25">
        <f t="shared" si="10"/>
        <v>0</v>
      </c>
      <c r="AQ96" s="146"/>
      <c r="AR96" s="25"/>
      <c r="AS96" s="146"/>
      <c r="AT96" s="25"/>
      <c r="AU96" s="146"/>
      <c r="AV96" s="25"/>
      <c r="AW96" s="26"/>
      <c r="AX96" s="26"/>
      <c r="AY96" s="146">
        <f>一覧!V96</f>
        <v>0</v>
      </c>
      <c r="AZ96" s="146"/>
      <c r="BA96" s="177"/>
      <c r="BB96" s="177"/>
      <c r="BC96" s="177"/>
      <c r="BD96" s="148"/>
      <c r="BE96" s="25"/>
      <c r="BF96" s="146"/>
      <c r="BG96" s="146"/>
      <c r="BH96" s="146"/>
      <c r="BI96" s="81"/>
      <c r="BJ96" s="25"/>
      <c r="BK96" s="24"/>
      <c r="BL96" s="24">
        <f t="shared" si="12"/>
        <v>0</v>
      </c>
      <c r="BM96" s="177"/>
      <c r="BN96" s="177"/>
      <c r="BO96" s="82"/>
      <c r="BP96" s="81"/>
      <c r="BQ96" s="152"/>
      <c r="BR96" s="152"/>
      <c r="BS96" s="153"/>
      <c r="BT96" s="82"/>
      <c r="BU96" s="27"/>
      <c r="BV96" s="24"/>
      <c r="BW96" s="24"/>
    </row>
    <row r="97" spans="7:75" s="28" customFormat="1" x14ac:dyDescent="0.15">
      <c r="G97" s="151"/>
      <c r="H97" s="151"/>
      <c r="I97" s="20"/>
      <c r="J97" s="38"/>
      <c r="K97" s="38"/>
      <c r="L97" s="20"/>
      <c r="M97" s="20"/>
      <c r="N97" s="20"/>
      <c r="O97" s="20"/>
      <c r="P97" s="20"/>
      <c r="Q97" s="20"/>
      <c r="R97" s="20"/>
      <c r="S97" s="20"/>
      <c r="T97" s="200"/>
      <c r="U97" s="189" t="str">
        <f t="shared" si="13"/>
        <v/>
      </c>
      <c r="V97" s="148"/>
      <c r="W97" s="22"/>
      <c r="X97" s="22"/>
      <c r="Y97" s="23"/>
      <c r="Z97" s="23"/>
      <c r="AA97" s="146"/>
      <c r="AB97" s="146"/>
      <c r="AC97" s="146"/>
      <c r="AD97" s="24"/>
      <c r="AE97" s="150">
        <f t="shared" si="11"/>
        <v>115</v>
      </c>
      <c r="AF97" s="27" t="str">
        <f t="shared" si="14"/>
        <v>（115才)</v>
      </c>
      <c r="AG97" s="146"/>
      <c r="AH97" s="146"/>
      <c r="AI97" s="146"/>
      <c r="AJ97" s="146"/>
      <c r="AK97" s="146"/>
      <c r="AL97" s="146"/>
      <c r="AM97" s="177"/>
      <c r="AN97" s="25"/>
      <c r="AO97" s="25"/>
      <c r="AP97" s="25">
        <f t="shared" si="10"/>
        <v>0</v>
      </c>
      <c r="AQ97" s="146"/>
      <c r="AR97" s="25"/>
      <c r="AS97" s="146"/>
      <c r="AT97" s="25"/>
      <c r="AU97" s="146"/>
      <c r="AV97" s="25"/>
      <c r="AW97" s="26"/>
      <c r="AX97" s="26"/>
      <c r="AY97" s="146">
        <f>一覧!V97</f>
        <v>0</v>
      </c>
      <c r="AZ97" s="146"/>
      <c r="BA97" s="177"/>
      <c r="BB97" s="177"/>
      <c r="BC97" s="177"/>
      <c r="BD97" s="148"/>
      <c r="BE97" s="25"/>
      <c r="BF97" s="146"/>
      <c r="BG97" s="146"/>
      <c r="BH97" s="146"/>
      <c r="BI97" s="81"/>
      <c r="BJ97" s="25"/>
      <c r="BK97" s="24"/>
      <c r="BL97" s="24">
        <f t="shared" si="12"/>
        <v>0</v>
      </c>
      <c r="BM97" s="177"/>
      <c r="BN97" s="177"/>
      <c r="BO97" s="82"/>
      <c r="BP97" s="81"/>
      <c r="BQ97" s="152"/>
      <c r="BR97" s="152"/>
      <c r="BS97" s="153"/>
      <c r="BT97" s="82"/>
      <c r="BU97" s="27"/>
      <c r="BV97" s="24"/>
      <c r="BW97" s="24"/>
    </row>
    <row r="98" spans="7:75" s="28" customFormat="1" ht="13.5" customHeight="1" x14ac:dyDescent="0.15">
      <c r="G98" s="151"/>
      <c r="H98" s="151"/>
      <c r="I98" s="20"/>
      <c r="J98" s="38"/>
      <c r="K98" s="38"/>
      <c r="L98" s="20"/>
      <c r="M98" s="20"/>
      <c r="N98" s="20"/>
      <c r="O98" s="20"/>
      <c r="P98" s="20"/>
      <c r="Q98" s="20"/>
      <c r="R98" s="20"/>
      <c r="S98" s="20"/>
      <c r="T98" s="200"/>
      <c r="U98" s="189" t="str">
        <f t="shared" si="13"/>
        <v/>
      </c>
      <c r="V98" s="148"/>
      <c r="W98" s="22"/>
      <c r="X98" s="22"/>
      <c r="Y98" s="23"/>
      <c r="Z98" s="23"/>
      <c r="AA98" s="146"/>
      <c r="AB98" s="146"/>
      <c r="AC98" s="146"/>
      <c r="AD98" s="24"/>
      <c r="AE98" s="150">
        <f t="shared" si="11"/>
        <v>115</v>
      </c>
      <c r="AF98" s="27" t="str">
        <f t="shared" si="14"/>
        <v>（115才)</v>
      </c>
      <c r="AG98" s="146"/>
      <c r="AH98" s="146"/>
      <c r="AI98" s="146"/>
      <c r="AJ98" s="146"/>
      <c r="AK98" s="146"/>
      <c r="AL98" s="146"/>
      <c r="AM98" s="177"/>
      <c r="AN98" s="25"/>
      <c r="AO98" s="25"/>
      <c r="AP98" s="25">
        <f t="shared" si="10"/>
        <v>0</v>
      </c>
      <c r="AQ98" s="146"/>
      <c r="AR98" s="25"/>
      <c r="AS98" s="146"/>
      <c r="AT98" s="25"/>
      <c r="AU98" s="146"/>
      <c r="AV98" s="25"/>
      <c r="AW98" s="26"/>
      <c r="AX98" s="26"/>
      <c r="AY98" s="146">
        <f>一覧!V98</f>
        <v>0</v>
      </c>
      <c r="AZ98" s="146"/>
      <c r="BA98" s="177"/>
      <c r="BB98" s="177"/>
      <c r="BC98" s="177"/>
      <c r="BD98" s="148"/>
      <c r="BE98" s="25"/>
      <c r="BF98" s="146"/>
      <c r="BG98" s="146"/>
      <c r="BH98" s="146"/>
      <c r="BI98" s="81"/>
      <c r="BJ98" s="25"/>
      <c r="BK98" s="24"/>
      <c r="BL98" s="24">
        <f t="shared" si="12"/>
        <v>0</v>
      </c>
      <c r="BM98" s="177"/>
      <c r="BN98" s="177"/>
      <c r="BO98" s="82"/>
      <c r="BP98" s="81"/>
      <c r="BQ98" s="152"/>
      <c r="BR98" s="152"/>
      <c r="BS98" s="153"/>
      <c r="BT98" s="82"/>
      <c r="BU98" s="27"/>
      <c r="BV98" s="24"/>
      <c r="BW98" s="24"/>
    </row>
    <row r="99" spans="7:75" s="28" customFormat="1" x14ac:dyDescent="0.15">
      <c r="G99" s="151"/>
      <c r="H99" s="151"/>
      <c r="I99" s="20"/>
      <c r="J99" s="38"/>
      <c r="K99" s="38"/>
      <c r="L99" s="20"/>
      <c r="M99" s="20"/>
      <c r="N99" s="20"/>
      <c r="O99" s="20"/>
      <c r="P99" s="20"/>
      <c r="Q99" s="20"/>
      <c r="R99" s="20"/>
      <c r="S99" s="20"/>
      <c r="T99" s="200"/>
      <c r="U99" s="189" t="str">
        <f t="shared" si="13"/>
        <v/>
      </c>
      <c r="V99" s="148"/>
      <c r="W99" s="22"/>
      <c r="X99" s="22"/>
      <c r="Y99" s="23"/>
      <c r="Z99" s="23"/>
      <c r="AA99" s="146"/>
      <c r="AB99" s="146"/>
      <c r="AC99" s="146"/>
      <c r="AD99" s="24"/>
      <c r="AE99" s="150">
        <f t="shared" si="11"/>
        <v>115</v>
      </c>
      <c r="AF99" s="27" t="str">
        <f t="shared" si="14"/>
        <v>（115才)</v>
      </c>
      <c r="AG99" s="146"/>
      <c r="AH99" s="146"/>
      <c r="AI99" s="146"/>
      <c r="AJ99" s="146"/>
      <c r="AK99" s="146"/>
      <c r="AL99" s="146"/>
      <c r="AM99" s="177"/>
      <c r="AN99" s="25"/>
      <c r="AO99" s="25"/>
      <c r="AP99" s="25">
        <f t="shared" si="10"/>
        <v>0</v>
      </c>
      <c r="AQ99" s="146"/>
      <c r="AR99" s="25"/>
      <c r="AS99" s="146"/>
      <c r="AT99" s="25"/>
      <c r="AU99" s="146"/>
      <c r="AV99" s="25"/>
      <c r="AW99" s="26"/>
      <c r="AX99" s="26"/>
      <c r="AY99" s="146">
        <f>一覧!V99</f>
        <v>0</v>
      </c>
      <c r="AZ99" s="146"/>
      <c r="BA99" s="177"/>
      <c r="BB99" s="177"/>
      <c r="BC99" s="177"/>
      <c r="BD99" s="148"/>
      <c r="BE99" s="25"/>
      <c r="BF99" s="146"/>
      <c r="BG99" s="146"/>
      <c r="BH99" s="146"/>
      <c r="BI99" s="81"/>
      <c r="BJ99" s="25"/>
      <c r="BK99" s="24"/>
      <c r="BL99" s="24">
        <f t="shared" si="12"/>
        <v>0</v>
      </c>
      <c r="BM99" s="177"/>
      <c r="BN99" s="177"/>
      <c r="BO99" s="82"/>
      <c r="BP99" s="81"/>
      <c r="BQ99" s="152"/>
      <c r="BR99" s="152"/>
      <c r="BS99" s="153"/>
      <c r="BT99" s="82"/>
      <c r="BU99" s="27"/>
      <c r="BV99" s="24"/>
      <c r="BW99" s="24"/>
    </row>
    <row r="100" spans="7:75" s="28" customFormat="1" x14ac:dyDescent="0.15">
      <c r="G100" s="151"/>
      <c r="H100" s="151"/>
      <c r="I100" s="20"/>
      <c r="J100" s="38"/>
      <c r="K100" s="38"/>
      <c r="L100" s="20"/>
      <c r="M100" s="20"/>
      <c r="N100" s="20"/>
      <c r="O100" s="20"/>
      <c r="P100" s="20"/>
      <c r="Q100" s="20"/>
      <c r="R100" s="20"/>
      <c r="S100" s="20"/>
      <c r="T100" s="200"/>
      <c r="U100" s="189" t="str">
        <f t="shared" si="13"/>
        <v/>
      </c>
      <c r="V100" s="148"/>
      <c r="W100" s="22"/>
      <c r="X100" s="22"/>
      <c r="Y100" s="23"/>
      <c r="Z100" s="23"/>
      <c r="AA100" s="146"/>
      <c r="AB100" s="146"/>
      <c r="AC100" s="146"/>
      <c r="AD100" s="24"/>
      <c r="AE100" s="150">
        <f t="shared" si="11"/>
        <v>115</v>
      </c>
      <c r="AF100" s="27" t="str">
        <f t="shared" si="14"/>
        <v>（115才)</v>
      </c>
      <c r="AG100" s="146"/>
      <c r="AH100" s="146"/>
      <c r="AI100" s="146"/>
      <c r="AJ100" s="146"/>
      <c r="AK100" s="146"/>
      <c r="AL100" s="146"/>
      <c r="AM100" s="177"/>
      <c r="AN100" s="25"/>
      <c r="AO100" s="25"/>
      <c r="AP100" s="25">
        <f t="shared" si="10"/>
        <v>0</v>
      </c>
      <c r="AQ100" s="146"/>
      <c r="AR100" s="25"/>
      <c r="AS100" s="146"/>
      <c r="AT100" s="25"/>
      <c r="AU100" s="146"/>
      <c r="AV100" s="25"/>
      <c r="AW100" s="26"/>
      <c r="AX100" s="26"/>
      <c r="AY100" s="146">
        <f>一覧!V100</f>
        <v>0</v>
      </c>
      <c r="AZ100" s="146"/>
      <c r="BA100" s="177"/>
      <c r="BB100" s="177"/>
      <c r="BC100" s="177"/>
      <c r="BD100" s="148"/>
      <c r="BE100" s="25"/>
      <c r="BF100" s="146"/>
      <c r="BG100" s="146"/>
      <c r="BH100" s="146"/>
      <c r="BI100" s="81"/>
      <c r="BJ100" s="25"/>
      <c r="BK100" s="24"/>
      <c r="BL100" s="24">
        <f t="shared" si="12"/>
        <v>0</v>
      </c>
      <c r="BM100" s="177"/>
      <c r="BN100" s="177"/>
      <c r="BO100" s="82"/>
      <c r="BP100" s="81"/>
      <c r="BQ100" s="152"/>
      <c r="BR100" s="152"/>
      <c r="BS100" s="153"/>
      <c r="BT100" s="82"/>
      <c r="BU100" s="27"/>
      <c r="BV100" s="24"/>
      <c r="BW100" s="24"/>
    </row>
    <row r="101" spans="7:75" s="28" customFormat="1" ht="13.5" customHeight="1" x14ac:dyDescent="0.15">
      <c r="G101" s="151"/>
      <c r="H101" s="151"/>
      <c r="I101" s="20"/>
      <c r="J101" s="38"/>
      <c r="K101" s="38"/>
      <c r="L101" s="20"/>
      <c r="M101" s="20"/>
      <c r="N101" s="20"/>
      <c r="O101" s="20"/>
      <c r="P101" s="20"/>
      <c r="Q101" s="20"/>
      <c r="R101" s="20"/>
      <c r="S101" s="20"/>
      <c r="T101" s="200"/>
      <c r="U101" s="189" t="str">
        <f t="shared" si="13"/>
        <v/>
      </c>
      <c r="V101" s="148"/>
      <c r="W101" s="22"/>
      <c r="X101" s="22"/>
      <c r="Y101" s="23"/>
      <c r="Z101" s="23"/>
      <c r="AA101" s="146"/>
      <c r="AB101" s="146"/>
      <c r="AC101" s="146"/>
      <c r="AD101" s="24"/>
      <c r="AE101" s="150">
        <f t="shared" si="11"/>
        <v>115</v>
      </c>
      <c r="AF101" s="27" t="str">
        <f t="shared" si="14"/>
        <v>（115才)</v>
      </c>
      <c r="AG101" s="146"/>
      <c r="AH101" s="146"/>
      <c r="AI101" s="146"/>
      <c r="AJ101" s="146"/>
      <c r="AK101" s="146"/>
      <c r="AL101" s="146"/>
      <c r="AM101" s="177"/>
      <c r="AN101" s="25"/>
      <c r="AO101" s="25"/>
      <c r="AP101" s="25">
        <f t="shared" si="10"/>
        <v>0</v>
      </c>
      <c r="AQ101" s="146"/>
      <c r="AR101" s="25"/>
      <c r="AS101" s="146"/>
      <c r="AT101" s="25"/>
      <c r="AU101" s="146"/>
      <c r="AV101" s="25"/>
      <c r="AW101" s="26"/>
      <c r="AX101" s="26"/>
      <c r="AY101" s="146">
        <f>一覧!V101</f>
        <v>0</v>
      </c>
      <c r="AZ101" s="146"/>
      <c r="BA101" s="177"/>
      <c r="BB101" s="177"/>
      <c r="BC101" s="177"/>
      <c r="BD101" s="148"/>
      <c r="BE101" s="25"/>
      <c r="BF101" s="146"/>
      <c r="BG101" s="146"/>
      <c r="BH101" s="146"/>
      <c r="BI101" s="81"/>
      <c r="BJ101" s="25"/>
      <c r="BK101" s="24"/>
      <c r="BL101" s="24">
        <f t="shared" si="12"/>
        <v>0</v>
      </c>
      <c r="BM101" s="177"/>
      <c r="BN101" s="177"/>
      <c r="BO101" s="82"/>
      <c r="BP101" s="81"/>
      <c r="BQ101" s="152"/>
      <c r="BR101" s="152"/>
      <c r="BS101" s="153"/>
      <c r="BT101" s="82"/>
      <c r="BU101" s="27"/>
      <c r="BV101" s="24"/>
      <c r="BW101" s="24"/>
    </row>
    <row r="102" spans="7:75" s="28" customFormat="1" x14ac:dyDescent="0.15">
      <c r="G102" s="151"/>
      <c r="H102" s="151"/>
      <c r="I102" s="20"/>
      <c r="J102" s="38"/>
      <c r="K102" s="38"/>
      <c r="L102" s="20"/>
      <c r="M102" s="20"/>
      <c r="N102" s="20"/>
      <c r="O102" s="20"/>
      <c r="P102" s="20"/>
      <c r="Q102" s="20"/>
      <c r="R102" s="20"/>
      <c r="S102" s="20"/>
      <c r="T102" s="200"/>
      <c r="U102" s="189" t="str">
        <f t="shared" si="13"/>
        <v/>
      </c>
      <c r="V102" s="148"/>
      <c r="W102" s="22"/>
      <c r="X102" s="22"/>
      <c r="Y102" s="23"/>
      <c r="Z102" s="23"/>
      <c r="AA102" s="146"/>
      <c r="AB102" s="146"/>
      <c r="AC102" s="146"/>
      <c r="AD102" s="24"/>
      <c r="AE102" s="150">
        <f t="shared" si="11"/>
        <v>115</v>
      </c>
      <c r="AF102" s="27" t="str">
        <f t="shared" si="14"/>
        <v>（115才)</v>
      </c>
      <c r="AG102" s="146"/>
      <c r="AH102" s="146"/>
      <c r="AI102" s="146"/>
      <c r="AJ102" s="146"/>
      <c r="AK102" s="146"/>
      <c r="AL102" s="146"/>
      <c r="AM102" s="177"/>
      <c r="AN102" s="25"/>
      <c r="AO102" s="25"/>
      <c r="AP102" s="25">
        <f t="shared" si="10"/>
        <v>0</v>
      </c>
      <c r="AQ102" s="146"/>
      <c r="AR102" s="25"/>
      <c r="AS102" s="146"/>
      <c r="AT102" s="25"/>
      <c r="AU102" s="146"/>
      <c r="AV102" s="25"/>
      <c r="AW102" s="26"/>
      <c r="AX102" s="26"/>
      <c r="AY102" s="146">
        <f>一覧!V102</f>
        <v>0</v>
      </c>
      <c r="AZ102" s="146"/>
      <c r="BA102" s="177"/>
      <c r="BB102" s="177"/>
      <c r="BC102" s="177"/>
      <c r="BD102" s="148"/>
      <c r="BE102" s="25"/>
      <c r="BF102" s="146"/>
      <c r="BG102" s="146"/>
      <c r="BH102" s="146"/>
      <c r="BI102" s="81"/>
      <c r="BJ102" s="25"/>
      <c r="BK102" s="24"/>
      <c r="BL102" s="24">
        <f t="shared" si="12"/>
        <v>0</v>
      </c>
      <c r="BM102" s="177"/>
      <c r="BN102" s="177"/>
      <c r="BO102" s="82"/>
      <c r="BP102" s="81"/>
      <c r="BQ102" s="152"/>
      <c r="BR102" s="152"/>
      <c r="BS102" s="153"/>
      <c r="BT102" s="82"/>
      <c r="BU102" s="27"/>
      <c r="BV102" s="24"/>
      <c r="BW102" s="24"/>
    </row>
    <row r="103" spans="7:75" s="28" customFormat="1" x14ac:dyDescent="0.15">
      <c r="G103" s="151"/>
      <c r="H103" s="151"/>
      <c r="I103" s="20"/>
      <c r="J103" s="38"/>
      <c r="K103" s="38"/>
      <c r="L103" s="20"/>
      <c r="M103" s="20"/>
      <c r="N103" s="20"/>
      <c r="O103" s="20"/>
      <c r="P103" s="20"/>
      <c r="Q103" s="20"/>
      <c r="R103" s="20"/>
      <c r="S103" s="20"/>
      <c r="T103" s="200"/>
      <c r="U103" s="189" t="str">
        <f t="shared" si="13"/>
        <v/>
      </c>
      <c r="V103" s="148"/>
      <c r="W103" s="22"/>
      <c r="X103" s="22"/>
      <c r="Y103" s="23"/>
      <c r="Z103" s="23"/>
      <c r="AA103" s="146"/>
      <c r="AB103" s="146"/>
      <c r="AC103" s="146"/>
      <c r="AD103" s="24"/>
      <c r="AE103" s="150">
        <f t="shared" si="11"/>
        <v>115</v>
      </c>
      <c r="AF103" s="27" t="str">
        <f t="shared" si="14"/>
        <v>（115才)</v>
      </c>
      <c r="AG103" s="146"/>
      <c r="AH103" s="146"/>
      <c r="AI103" s="146"/>
      <c r="AJ103" s="146"/>
      <c r="AK103" s="146"/>
      <c r="AL103" s="146"/>
      <c r="AM103" s="177"/>
      <c r="AN103" s="25"/>
      <c r="AO103" s="25"/>
      <c r="AP103" s="25">
        <f t="shared" si="10"/>
        <v>0</v>
      </c>
      <c r="AQ103" s="146"/>
      <c r="AR103" s="25"/>
      <c r="AS103" s="146"/>
      <c r="AT103" s="25"/>
      <c r="AU103" s="146"/>
      <c r="AV103" s="25"/>
      <c r="AW103" s="26"/>
      <c r="AX103" s="26"/>
      <c r="AY103" s="146">
        <f>一覧!V103</f>
        <v>0</v>
      </c>
      <c r="AZ103" s="146"/>
      <c r="BA103" s="177"/>
      <c r="BB103" s="177"/>
      <c r="BC103" s="177"/>
      <c r="BD103" s="148"/>
      <c r="BE103" s="25"/>
      <c r="BF103" s="146"/>
      <c r="BG103" s="146"/>
      <c r="BH103" s="146"/>
      <c r="BI103" s="81"/>
      <c r="BJ103" s="25"/>
      <c r="BK103" s="24"/>
      <c r="BL103" s="24">
        <f t="shared" si="12"/>
        <v>0</v>
      </c>
      <c r="BM103" s="177"/>
      <c r="BN103" s="177"/>
      <c r="BO103" s="82"/>
      <c r="BP103" s="81"/>
      <c r="BQ103" s="152"/>
      <c r="BR103" s="152"/>
      <c r="BS103" s="153"/>
      <c r="BT103" s="82"/>
      <c r="BU103" s="27"/>
      <c r="BV103" s="24"/>
      <c r="BW103" s="24"/>
    </row>
    <row r="104" spans="7:75" s="28" customFormat="1" ht="13.5" customHeight="1" x14ac:dyDescent="0.15">
      <c r="G104" s="151"/>
      <c r="H104" s="151"/>
      <c r="I104" s="20"/>
      <c r="J104" s="38"/>
      <c r="K104" s="38"/>
      <c r="L104" s="20"/>
      <c r="M104" s="20"/>
      <c r="N104" s="20"/>
      <c r="O104" s="20"/>
      <c r="P104" s="20"/>
      <c r="Q104" s="20"/>
      <c r="R104" s="20"/>
      <c r="S104" s="20"/>
      <c r="T104" s="200"/>
      <c r="U104" s="189" t="str">
        <f t="shared" si="13"/>
        <v/>
      </c>
      <c r="V104" s="148"/>
      <c r="W104" s="22"/>
      <c r="X104" s="22"/>
      <c r="Y104" s="23"/>
      <c r="Z104" s="23"/>
      <c r="AA104" s="146"/>
      <c r="AB104" s="146"/>
      <c r="AC104" s="146"/>
      <c r="AD104" s="24"/>
      <c r="AE104" s="150">
        <f t="shared" si="11"/>
        <v>115</v>
      </c>
      <c r="AF104" s="27" t="str">
        <f t="shared" si="14"/>
        <v>（115才)</v>
      </c>
      <c r="AG104" s="146"/>
      <c r="AH104" s="146"/>
      <c r="AI104" s="146"/>
      <c r="AJ104" s="146"/>
      <c r="AK104" s="146"/>
      <c r="AL104" s="146"/>
      <c r="AM104" s="177"/>
      <c r="AN104" s="25"/>
      <c r="AO104" s="25"/>
      <c r="AP104" s="25">
        <f t="shared" si="10"/>
        <v>0</v>
      </c>
      <c r="AQ104" s="146"/>
      <c r="AR104" s="25"/>
      <c r="AS104" s="146"/>
      <c r="AT104" s="25"/>
      <c r="AU104" s="146"/>
      <c r="AV104" s="25"/>
      <c r="AW104" s="26"/>
      <c r="AX104" s="26"/>
      <c r="AY104" s="146">
        <f>一覧!V104</f>
        <v>0</v>
      </c>
      <c r="AZ104" s="146"/>
      <c r="BA104" s="177"/>
      <c r="BB104" s="177"/>
      <c r="BC104" s="177"/>
      <c r="BD104" s="148"/>
      <c r="BE104" s="25"/>
      <c r="BF104" s="146"/>
      <c r="BG104" s="146"/>
      <c r="BH104" s="146"/>
      <c r="BI104" s="81"/>
      <c r="BJ104" s="25"/>
      <c r="BK104" s="24"/>
      <c r="BL104" s="24">
        <f t="shared" si="12"/>
        <v>0</v>
      </c>
      <c r="BM104" s="177"/>
      <c r="BN104" s="177"/>
      <c r="BO104" s="82"/>
      <c r="BP104" s="81"/>
      <c r="BQ104" s="152"/>
      <c r="BR104" s="152"/>
      <c r="BS104" s="153"/>
      <c r="BT104" s="82"/>
      <c r="BU104" s="27"/>
      <c r="BV104" s="24"/>
      <c r="BW104" s="24"/>
    </row>
    <row r="105" spans="7:75" s="28" customFormat="1" x14ac:dyDescent="0.15">
      <c r="G105" s="151"/>
      <c r="H105" s="151"/>
      <c r="I105" s="20"/>
      <c r="J105" s="38"/>
      <c r="K105" s="38"/>
      <c r="L105" s="20"/>
      <c r="M105" s="20"/>
      <c r="N105" s="20"/>
      <c r="O105" s="20"/>
      <c r="P105" s="20"/>
      <c r="Q105" s="20"/>
      <c r="R105" s="20"/>
      <c r="S105" s="20"/>
      <c r="T105" s="200"/>
      <c r="U105" s="189" t="str">
        <f t="shared" si="13"/>
        <v/>
      </c>
      <c r="V105" s="148"/>
      <c r="W105" s="22"/>
      <c r="X105" s="22"/>
      <c r="Y105" s="23"/>
      <c r="Z105" s="23"/>
      <c r="AA105" s="146"/>
      <c r="AB105" s="146"/>
      <c r="AC105" s="146"/>
      <c r="AD105" s="24"/>
      <c r="AE105" s="150">
        <f t="shared" si="11"/>
        <v>115</v>
      </c>
      <c r="AF105" s="27" t="str">
        <f t="shared" si="14"/>
        <v>（115才)</v>
      </c>
      <c r="AG105" s="146"/>
      <c r="AH105" s="146"/>
      <c r="AI105" s="146"/>
      <c r="AJ105" s="146"/>
      <c r="AK105" s="146"/>
      <c r="AL105" s="146"/>
      <c r="AM105" s="177"/>
      <c r="AN105" s="25"/>
      <c r="AO105" s="25"/>
      <c r="AP105" s="25">
        <f t="shared" ref="AP105:AP168" si="15">AN105+AO105</f>
        <v>0</v>
      </c>
      <c r="AQ105" s="146"/>
      <c r="AR105" s="25"/>
      <c r="AS105" s="146"/>
      <c r="AT105" s="25"/>
      <c r="AU105" s="146"/>
      <c r="AV105" s="25"/>
      <c r="AW105" s="26"/>
      <c r="AX105" s="26"/>
      <c r="AY105" s="146">
        <f>一覧!V105</f>
        <v>0</v>
      </c>
      <c r="AZ105" s="146"/>
      <c r="BA105" s="177"/>
      <c r="BB105" s="177"/>
      <c r="BC105" s="177"/>
      <c r="BD105" s="148"/>
      <c r="BE105" s="25"/>
      <c r="BF105" s="146"/>
      <c r="BG105" s="146"/>
      <c r="BH105" s="146"/>
      <c r="BI105" s="81"/>
      <c r="BJ105" s="25"/>
      <c r="BK105" s="24"/>
      <c r="BL105" s="24">
        <f t="shared" si="12"/>
        <v>0</v>
      </c>
      <c r="BM105" s="177"/>
      <c r="BN105" s="177"/>
      <c r="BO105" s="82"/>
      <c r="BP105" s="81"/>
      <c r="BQ105" s="152"/>
      <c r="BR105" s="152"/>
      <c r="BS105" s="153"/>
      <c r="BT105" s="82"/>
      <c r="BU105" s="27"/>
      <c r="BV105" s="24"/>
      <c r="BW105" s="24"/>
    </row>
    <row r="106" spans="7:75" s="28" customFormat="1" x14ac:dyDescent="0.15">
      <c r="G106" s="151"/>
      <c r="H106" s="151"/>
      <c r="I106" s="20"/>
      <c r="J106" s="38"/>
      <c r="K106" s="38"/>
      <c r="L106" s="20"/>
      <c r="M106" s="20"/>
      <c r="N106" s="20"/>
      <c r="O106" s="20"/>
      <c r="P106" s="20"/>
      <c r="Q106" s="20"/>
      <c r="R106" s="20"/>
      <c r="S106" s="20"/>
      <c r="T106" s="200"/>
      <c r="U106" s="189" t="str">
        <f t="shared" si="13"/>
        <v/>
      </c>
      <c r="V106" s="148"/>
      <c r="W106" s="22"/>
      <c r="X106" s="22"/>
      <c r="Y106" s="23"/>
      <c r="Z106" s="23"/>
      <c r="AA106" s="146"/>
      <c r="AB106" s="146"/>
      <c r="AC106" s="146"/>
      <c r="AD106" s="24"/>
      <c r="AE106" s="150">
        <f t="shared" si="11"/>
        <v>115</v>
      </c>
      <c r="AF106" s="27" t="str">
        <f t="shared" si="14"/>
        <v>（115才)</v>
      </c>
      <c r="AG106" s="146"/>
      <c r="AH106" s="146"/>
      <c r="AI106" s="146"/>
      <c r="AJ106" s="146"/>
      <c r="AK106" s="146"/>
      <c r="AL106" s="146"/>
      <c r="AM106" s="177"/>
      <c r="AN106" s="25"/>
      <c r="AO106" s="25"/>
      <c r="AP106" s="25">
        <f t="shared" si="15"/>
        <v>0</v>
      </c>
      <c r="AQ106" s="146"/>
      <c r="AR106" s="25"/>
      <c r="AS106" s="146"/>
      <c r="AT106" s="25"/>
      <c r="AU106" s="146"/>
      <c r="AV106" s="25"/>
      <c r="AW106" s="26"/>
      <c r="AX106" s="26"/>
      <c r="AY106" s="146">
        <f>一覧!V106</f>
        <v>0</v>
      </c>
      <c r="AZ106" s="146"/>
      <c r="BA106" s="177"/>
      <c r="BB106" s="177"/>
      <c r="BC106" s="177"/>
      <c r="BD106" s="148"/>
      <c r="BE106" s="25"/>
      <c r="BF106" s="146"/>
      <c r="BG106" s="146"/>
      <c r="BH106" s="146"/>
      <c r="BI106" s="81"/>
      <c r="BJ106" s="25"/>
      <c r="BK106" s="24"/>
      <c r="BL106" s="24">
        <f t="shared" si="12"/>
        <v>0</v>
      </c>
      <c r="BM106" s="177"/>
      <c r="BN106" s="177"/>
      <c r="BO106" s="82"/>
      <c r="BP106" s="81"/>
      <c r="BQ106" s="152"/>
      <c r="BR106" s="152"/>
      <c r="BS106" s="153"/>
      <c r="BT106" s="82"/>
      <c r="BU106" s="27"/>
      <c r="BV106" s="24"/>
      <c r="BW106" s="24"/>
    </row>
    <row r="107" spans="7:75" s="28" customFormat="1" ht="13.5" customHeight="1" x14ac:dyDescent="0.15">
      <c r="G107" s="151"/>
      <c r="H107" s="151"/>
      <c r="I107" s="20"/>
      <c r="J107" s="38"/>
      <c r="K107" s="38"/>
      <c r="L107" s="20"/>
      <c r="M107" s="20"/>
      <c r="N107" s="20"/>
      <c r="O107" s="20"/>
      <c r="P107" s="20"/>
      <c r="Q107" s="20"/>
      <c r="R107" s="20"/>
      <c r="S107" s="20"/>
      <c r="T107" s="200"/>
      <c r="U107" s="189" t="str">
        <f t="shared" si="13"/>
        <v/>
      </c>
      <c r="V107" s="148"/>
      <c r="W107" s="22"/>
      <c r="X107" s="22"/>
      <c r="Y107" s="23"/>
      <c r="Z107" s="23"/>
      <c r="AA107" s="146"/>
      <c r="AB107" s="146"/>
      <c r="AC107" s="146"/>
      <c r="AD107" s="24"/>
      <c r="AE107" s="150">
        <f t="shared" si="11"/>
        <v>115</v>
      </c>
      <c r="AF107" s="27" t="str">
        <f t="shared" si="14"/>
        <v>（115才)</v>
      </c>
      <c r="AG107" s="146"/>
      <c r="AH107" s="146"/>
      <c r="AI107" s="146"/>
      <c r="AJ107" s="146"/>
      <c r="AK107" s="146"/>
      <c r="AL107" s="146"/>
      <c r="AM107" s="177"/>
      <c r="AN107" s="25"/>
      <c r="AO107" s="25"/>
      <c r="AP107" s="25">
        <f t="shared" si="15"/>
        <v>0</v>
      </c>
      <c r="AQ107" s="146"/>
      <c r="AR107" s="25"/>
      <c r="AS107" s="146"/>
      <c r="AT107" s="25"/>
      <c r="AU107" s="146"/>
      <c r="AV107" s="25"/>
      <c r="AW107" s="26"/>
      <c r="AX107" s="26"/>
      <c r="AY107" s="146">
        <f>一覧!V107</f>
        <v>0</v>
      </c>
      <c r="AZ107" s="146"/>
      <c r="BA107" s="177"/>
      <c r="BB107" s="177"/>
      <c r="BC107" s="177"/>
      <c r="BD107" s="148"/>
      <c r="BE107" s="25"/>
      <c r="BF107" s="146"/>
      <c r="BG107" s="146"/>
      <c r="BH107" s="146"/>
      <c r="BI107" s="81"/>
      <c r="BJ107" s="25"/>
      <c r="BK107" s="24"/>
      <c r="BL107" s="24">
        <f t="shared" si="12"/>
        <v>0</v>
      </c>
      <c r="BM107" s="177"/>
      <c r="BN107" s="177"/>
      <c r="BO107" s="82"/>
      <c r="BP107" s="81"/>
      <c r="BQ107" s="152"/>
      <c r="BR107" s="152"/>
      <c r="BS107" s="153"/>
      <c r="BT107" s="82"/>
      <c r="BU107" s="27"/>
      <c r="BV107" s="24"/>
      <c r="BW107" s="24"/>
    </row>
    <row r="108" spans="7:75" s="28" customFormat="1" x14ac:dyDescent="0.15">
      <c r="G108" s="151"/>
      <c r="H108" s="151"/>
      <c r="I108" s="20"/>
      <c r="J108" s="38"/>
      <c r="K108" s="38"/>
      <c r="L108" s="20"/>
      <c r="M108" s="20"/>
      <c r="N108" s="20"/>
      <c r="O108" s="20"/>
      <c r="P108" s="20"/>
      <c r="Q108" s="20"/>
      <c r="R108" s="20"/>
      <c r="S108" s="20"/>
      <c r="T108" s="200"/>
      <c r="U108" s="189" t="str">
        <f t="shared" si="13"/>
        <v/>
      </c>
      <c r="V108" s="148"/>
      <c r="W108" s="22"/>
      <c r="X108" s="22"/>
      <c r="Y108" s="23"/>
      <c r="Z108" s="23"/>
      <c r="AA108" s="146"/>
      <c r="AB108" s="146"/>
      <c r="AC108" s="146"/>
      <c r="AD108" s="24"/>
      <c r="AE108" s="150">
        <f t="shared" si="11"/>
        <v>115</v>
      </c>
      <c r="AF108" s="27" t="str">
        <f t="shared" si="14"/>
        <v>（115才)</v>
      </c>
      <c r="AG108" s="146"/>
      <c r="AH108" s="146"/>
      <c r="AI108" s="146"/>
      <c r="AJ108" s="146"/>
      <c r="AK108" s="146"/>
      <c r="AL108" s="146"/>
      <c r="AM108" s="177"/>
      <c r="AN108" s="25"/>
      <c r="AO108" s="25"/>
      <c r="AP108" s="25">
        <f t="shared" si="15"/>
        <v>0</v>
      </c>
      <c r="AQ108" s="146"/>
      <c r="AR108" s="25"/>
      <c r="AS108" s="146"/>
      <c r="AT108" s="25"/>
      <c r="AU108" s="146"/>
      <c r="AV108" s="25"/>
      <c r="AW108" s="26"/>
      <c r="AX108" s="26"/>
      <c r="AY108" s="146">
        <f>一覧!V108</f>
        <v>0</v>
      </c>
      <c r="AZ108" s="146"/>
      <c r="BA108" s="177"/>
      <c r="BB108" s="177"/>
      <c r="BC108" s="177"/>
      <c r="BD108" s="148"/>
      <c r="BE108" s="25"/>
      <c r="BF108" s="146"/>
      <c r="BG108" s="146"/>
      <c r="BH108" s="146"/>
      <c r="BI108" s="81"/>
      <c r="BJ108" s="25"/>
      <c r="BK108" s="24"/>
      <c r="BL108" s="24">
        <f t="shared" si="12"/>
        <v>0</v>
      </c>
      <c r="BM108" s="177"/>
      <c r="BN108" s="177"/>
      <c r="BO108" s="82"/>
      <c r="BP108" s="81"/>
      <c r="BQ108" s="152"/>
      <c r="BR108" s="152"/>
      <c r="BS108" s="153"/>
      <c r="BT108" s="82"/>
      <c r="BU108" s="27"/>
      <c r="BV108" s="24"/>
      <c r="BW108" s="24"/>
    </row>
    <row r="109" spans="7:75" s="28" customFormat="1" x14ac:dyDescent="0.15">
      <c r="G109" s="151"/>
      <c r="H109" s="151"/>
      <c r="I109" s="20"/>
      <c r="J109" s="38"/>
      <c r="K109" s="38"/>
      <c r="L109" s="20"/>
      <c r="M109" s="20"/>
      <c r="N109" s="20"/>
      <c r="O109" s="20"/>
      <c r="P109" s="20"/>
      <c r="Q109" s="20"/>
      <c r="R109" s="20"/>
      <c r="S109" s="20"/>
      <c r="T109" s="200"/>
      <c r="U109" s="189" t="str">
        <f t="shared" si="13"/>
        <v/>
      </c>
      <c r="V109" s="148"/>
      <c r="W109" s="22"/>
      <c r="X109" s="22"/>
      <c r="Y109" s="23"/>
      <c r="Z109" s="23"/>
      <c r="AA109" s="146"/>
      <c r="AB109" s="146"/>
      <c r="AC109" s="146"/>
      <c r="AD109" s="24"/>
      <c r="AE109" s="150">
        <f t="shared" si="11"/>
        <v>115</v>
      </c>
      <c r="AF109" s="27" t="str">
        <f t="shared" si="14"/>
        <v>（115才)</v>
      </c>
      <c r="AG109" s="146"/>
      <c r="AH109" s="146"/>
      <c r="AI109" s="146"/>
      <c r="AJ109" s="146"/>
      <c r="AK109" s="146"/>
      <c r="AL109" s="146"/>
      <c r="AM109" s="177"/>
      <c r="AN109" s="25"/>
      <c r="AO109" s="25"/>
      <c r="AP109" s="25">
        <f t="shared" si="15"/>
        <v>0</v>
      </c>
      <c r="AQ109" s="146"/>
      <c r="AR109" s="25"/>
      <c r="AS109" s="146"/>
      <c r="AT109" s="25"/>
      <c r="AU109" s="146"/>
      <c r="AV109" s="25"/>
      <c r="AW109" s="26"/>
      <c r="AX109" s="26"/>
      <c r="AY109" s="146">
        <f>一覧!V109</f>
        <v>0</v>
      </c>
      <c r="AZ109" s="146"/>
      <c r="BA109" s="177"/>
      <c r="BB109" s="177"/>
      <c r="BC109" s="177"/>
      <c r="BD109" s="148"/>
      <c r="BE109" s="25"/>
      <c r="BF109" s="146"/>
      <c r="BG109" s="146"/>
      <c r="BH109" s="146"/>
      <c r="BI109" s="81"/>
      <c r="BJ109" s="25"/>
      <c r="BK109" s="24"/>
      <c r="BL109" s="24">
        <f t="shared" si="12"/>
        <v>0</v>
      </c>
      <c r="BM109" s="177"/>
      <c r="BN109" s="177"/>
      <c r="BO109" s="82"/>
      <c r="BP109" s="81"/>
      <c r="BQ109" s="152"/>
      <c r="BR109" s="152"/>
      <c r="BS109" s="153"/>
      <c r="BT109" s="82"/>
      <c r="BU109" s="27"/>
      <c r="BV109" s="24"/>
      <c r="BW109" s="24"/>
    </row>
    <row r="110" spans="7:75" s="28" customFormat="1" ht="13.5" customHeight="1" x14ac:dyDescent="0.15">
      <c r="G110" s="151"/>
      <c r="H110" s="151"/>
      <c r="I110" s="20"/>
      <c r="J110" s="38"/>
      <c r="K110" s="38"/>
      <c r="L110" s="20"/>
      <c r="M110" s="20"/>
      <c r="N110" s="20"/>
      <c r="O110" s="20"/>
      <c r="P110" s="20"/>
      <c r="Q110" s="20"/>
      <c r="R110" s="20"/>
      <c r="S110" s="20"/>
      <c r="T110" s="200"/>
      <c r="U110" s="189" t="str">
        <f t="shared" si="13"/>
        <v/>
      </c>
      <c r="V110" s="148"/>
      <c r="W110" s="22"/>
      <c r="X110" s="22"/>
      <c r="Y110" s="23"/>
      <c r="Z110" s="23"/>
      <c r="AA110" s="146"/>
      <c r="AB110" s="146"/>
      <c r="AC110" s="146"/>
      <c r="AD110" s="24"/>
      <c r="AE110" s="150">
        <f t="shared" si="11"/>
        <v>115</v>
      </c>
      <c r="AF110" s="27" t="str">
        <f t="shared" si="14"/>
        <v>（115才)</v>
      </c>
      <c r="AG110" s="146"/>
      <c r="AH110" s="146"/>
      <c r="AI110" s="146"/>
      <c r="AJ110" s="146"/>
      <c r="AK110" s="146"/>
      <c r="AL110" s="146"/>
      <c r="AM110" s="177"/>
      <c r="AN110" s="25"/>
      <c r="AO110" s="25"/>
      <c r="AP110" s="25">
        <f t="shared" si="15"/>
        <v>0</v>
      </c>
      <c r="AQ110" s="146"/>
      <c r="AR110" s="25"/>
      <c r="AS110" s="146"/>
      <c r="AT110" s="25"/>
      <c r="AU110" s="146"/>
      <c r="AV110" s="25"/>
      <c r="AW110" s="26"/>
      <c r="AX110" s="26"/>
      <c r="AY110" s="146">
        <f>一覧!V110</f>
        <v>0</v>
      </c>
      <c r="AZ110" s="146"/>
      <c r="BA110" s="177"/>
      <c r="BB110" s="177"/>
      <c r="BC110" s="177"/>
      <c r="BD110" s="148"/>
      <c r="BE110" s="25"/>
      <c r="BF110" s="146"/>
      <c r="BG110" s="146"/>
      <c r="BH110" s="146"/>
      <c r="BI110" s="81"/>
      <c r="BJ110" s="25"/>
      <c r="BK110" s="24"/>
      <c r="BL110" s="24">
        <f t="shared" si="12"/>
        <v>0</v>
      </c>
      <c r="BM110" s="177"/>
      <c r="BN110" s="177"/>
      <c r="BO110" s="82"/>
      <c r="BP110" s="81"/>
      <c r="BQ110" s="152"/>
      <c r="BR110" s="152"/>
      <c r="BS110" s="153"/>
      <c r="BT110" s="82"/>
      <c r="BU110" s="27"/>
      <c r="BV110" s="24"/>
      <c r="BW110" s="24"/>
    </row>
    <row r="111" spans="7:75" s="28" customFormat="1" x14ac:dyDescent="0.15">
      <c r="G111" s="151"/>
      <c r="H111" s="151"/>
      <c r="I111" s="20"/>
      <c r="J111" s="38"/>
      <c r="K111" s="38"/>
      <c r="L111" s="20"/>
      <c r="M111" s="20"/>
      <c r="N111" s="20"/>
      <c r="O111" s="20"/>
      <c r="P111" s="20"/>
      <c r="Q111" s="20"/>
      <c r="R111" s="20"/>
      <c r="S111" s="20"/>
      <c r="T111" s="200"/>
      <c r="U111" s="189" t="str">
        <f t="shared" si="13"/>
        <v/>
      </c>
      <c r="V111" s="148"/>
      <c r="W111" s="22"/>
      <c r="X111" s="22"/>
      <c r="Y111" s="23"/>
      <c r="Z111" s="23"/>
      <c r="AA111" s="146"/>
      <c r="AB111" s="146"/>
      <c r="AC111" s="146"/>
      <c r="AD111" s="24"/>
      <c r="AE111" s="150">
        <f t="shared" si="11"/>
        <v>115</v>
      </c>
      <c r="AF111" s="27" t="str">
        <f t="shared" si="14"/>
        <v>（115才)</v>
      </c>
      <c r="AG111" s="146"/>
      <c r="AH111" s="146"/>
      <c r="AI111" s="146"/>
      <c r="AJ111" s="146"/>
      <c r="AK111" s="146"/>
      <c r="AL111" s="146"/>
      <c r="AM111" s="177"/>
      <c r="AN111" s="25"/>
      <c r="AO111" s="25"/>
      <c r="AP111" s="25">
        <f t="shared" si="15"/>
        <v>0</v>
      </c>
      <c r="AQ111" s="146"/>
      <c r="AR111" s="25"/>
      <c r="AS111" s="146"/>
      <c r="AT111" s="25"/>
      <c r="AU111" s="146"/>
      <c r="AV111" s="25"/>
      <c r="AW111" s="26"/>
      <c r="AX111" s="26"/>
      <c r="AY111" s="146">
        <f>一覧!V111</f>
        <v>0</v>
      </c>
      <c r="AZ111" s="146"/>
      <c r="BA111" s="177"/>
      <c r="BB111" s="177"/>
      <c r="BC111" s="177"/>
      <c r="BD111" s="148"/>
      <c r="BE111" s="25"/>
      <c r="BF111" s="146"/>
      <c r="BG111" s="146"/>
      <c r="BH111" s="146"/>
      <c r="BI111" s="81"/>
      <c r="BJ111" s="25"/>
      <c r="BK111" s="24"/>
      <c r="BL111" s="24">
        <f t="shared" si="12"/>
        <v>0</v>
      </c>
      <c r="BM111" s="177"/>
      <c r="BN111" s="177"/>
      <c r="BO111" s="82"/>
      <c r="BP111" s="81"/>
      <c r="BQ111" s="152"/>
      <c r="BR111" s="152"/>
      <c r="BS111" s="153"/>
      <c r="BT111" s="82"/>
      <c r="BU111" s="27"/>
      <c r="BV111" s="24"/>
      <c r="BW111" s="24"/>
    </row>
    <row r="112" spans="7:75" s="28" customFormat="1" x14ac:dyDescent="0.15">
      <c r="G112" s="151"/>
      <c r="H112" s="151"/>
      <c r="I112" s="20"/>
      <c r="J112" s="38"/>
      <c r="K112" s="38"/>
      <c r="L112" s="20"/>
      <c r="M112" s="20"/>
      <c r="N112" s="20"/>
      <c r="O112" s="20"/>
      <c r="P112" s="20"/>
      <c r="Q112" s="20"/>
      <c r="R112" s="20"/>
      <c r="S112" s="20"/>
      <c r="T112" s="200"/>
      <c r="U112" s="189" t="str">
        <f t="shared" si="13"/>
        <v/>
      </c>
      <c r="V112" s="148"/>
      <c r="W112" s="22"/>
      <c r="X112" s="22"/>
      <c r="Y112" s="23"/>
      <c r="Z112" s="23"/>
      <c r="AA112" s="146"/>
      <c r="AB112" s="146"/>
      <c r="AC112" s="146"/>
      <c r="AD112" s="24"/>
      <c r="AE112" s="150">
        <f t="shared" si="11"/>
        <v>115</v>
      </c>
      <c r="AF112" s="27" t="str">
        <f t="shared" si="14"/>
        <v>（115才)</v>
      </c>
      <c r="AG112" s="146"/>
      <c r="AH112" s="146"/>
      <c r="AI112" s="146"/>
      <c r="AJ112" s="146"/>
      <c r="AK112" s="146"/>
      <c r="AL112" s="146"/>
      <c r="AM112" s="177"/>
      <c r="AN112" s="25"/>
      <c r="AO112" s="25"/>
      <c r="AP112" s="25">
        <f t="shared" si="15"/>
        <v>0</v>
      </c>
      <c r="AQ112" s="146"/>
      <c r="AR112" s="25"/>
      <c r="AS112" s="146"/>
      <c r="AT112" s="25"/>
      <c r="AU112" s="146"/>
      <c r="AV112" s="25"/>
      <c r="AW112" s="26"/>
      <c r="AX112" s="26"/>
      <c r="AY112" s="146">
        <f>一覧!V112</f>
        <v>0</v>
      </c>
      <c r="AZ112" s="146"/>
      <c r="BA112" s="177"/>
      <c r="BB112" s="177"/>
      <c r="BC112" s="177"/>
      <c r="BD112" s="148"/>
      <c r="BE112" s="25"/>
      <c r="BF112" s="146"/>
      <c r="BG112" s="146"/>
      <c r="BH112" s="146"/>
      <c r="BI112" s="81"/>
      <c r="BJ112" s="25"/>
      <c r="BK112" s="24"/>
      <c r="BL112" s="24">
        <f t="shared" si="12"/>
        <v>0</v>
      </c>
      <c r="BM112" s="177"/>
      <c r="BN112" s="177"/>
      <c r="BO112" s="82"/>
      <c r="BP112" s="81"/>
      <c r="BQ112" s="152"/>
      <c r="BR112" s="152"/>
      <c r="BS112" s="153"/>
      <c r="BT112" s="82"/>
      <c r="BU112" s="27"/>
      <c r="BV112" s="24"/>
      <c r="BW112" s="24"/>
    </row>
    <row r="113" spans="7:75" s="28" customFormat="1" ht="13.5" customHeight="1" x14ac:dyDescent="0.15">
      <c r="G113" s="151"/>
      <c r="H113" s="151"/>
      <c r="I113" s="20"/>
      <c r="J113" s="38"/>
      <c r="K113" s="38"/>
      <c r="L113" s="20"/>
      <c r="M113" s="20"/>
      <c r="N113" s="20"/>
      <c r="O113" s="20"/>
      <c r="P113" s="20"/>
      <c r="Q113" s="20"/>
      <c r="R113" s="20"/>
      <c r="S113" s="20"/>
      <c r="T113" s="200"/>
      <c r="U113" s="189" t="str">
        <f t="shared" si="13"/>
        <v/>
      </c>
      <c r="V113" s="148"/>
      <c r="W113" s="22"/>
      <c r="X113" s="22"/>
      <c r="Y113" s="23"/>
      <c r="Z113" s="23"/>
      <c r="AA113" s="146"/>
      <c r="AB113" s="146"/>
      <c r="AC113" s="146"/>
      <c r="AD113" s="24"/>
      <c r="AE113" s="150">
        <f t="shared" si="11"/>
        <v>115</v>
      </c>
      <c r="AF113" s="27" t="str">
        <f t="shared" si="14"/>
        <v>（115才)</v>
      </c>
      <c r="AG113" s="146"/>
      <c r="AH113" s="146"/>
      <c r="AI113" s="146"/>
      <c r="AJ113" s="146"/>
      <c r="AK113" s="146"/>
      <c r="AL113" s="146"/>
      <c r="AM113" s="177"/>
      <c r="AN113" s="25"/>
      <c r="AO113" s="25"/>
      <c r="AP113" s="25">
        <f t="shared" si="15"/>
        <v>0</v>
      </c>
      <c r="AQ113" s="146"/>
      <c r="AR113" s="25"/>
      <c r="AS113" s="146"/>
      <c r="AT113" s="25"/>
      <c r="AU113" s="146"/>
      <c r="AV113" s="25"/>
      <c r="AW113" s="26"/>
      <c r="AX113" s="26"/>
      <c r="AY113" s="146">
        <f>一覧!V113</f>
        <v>0</v>
      </c>
      <c r="AZ113" s="146"/>
      <c r="BA113" s="177"/>
      <c r="BB113" s="177"/>
      <c r="BC113" s="177"/>
      <c r="BD113" s="148"/>
      <c r="BE113" s="25"/>
      <c r="BF113" s="146"/>
      <c r="BG113" s="146"/>
      <c r="BH113" s="146"/>
      <c r="BI113" s="81"/>
      <c r="BJ113" s="25"/>
      <c r="BK113" s="24"/>
      <c r="BL113" s="24">
        <f t="shared" si="12"/>
        <v>0</v>
      </c>
      <c r="BM113" s="177"/>
      <c r="BN113" s="177"/>
      <c r="BO113" s="82"/>
      <c r="BP113" s="81"/>
      <c r="BQ113" s="152"/>
      <c r="BR113" s="152"/>
      <c r="BS113" s="153"/>
      <c r="BT113" s="82"/>
      <c r="BU113" s="27"/>
      <c r="BV113" s="24"/>
      <c r="BW113" s="24"/>
    </row>
    <row r="114" spans="7:75" s="28" customFormat="1" x14ac:dyDescent="0.15">
      <c r="G114" s="151"/>
      <c r="H114" s="151"/>
      <c r="I114" s="20"/>
      <c r="J114" s="38"/>
      <c r="K114" s="38"/>
      <c r="L114" s="20"/>
      <c r="M114" s="20"/>
      <c r="N114" s="20"/>
      <c r="O114" s="20"/>
      <c r="P114" s="20"/>
      <c r="Q114" s="20"/>
      <c r="R114" s="20"/>
      <c r="S114" s="20"/>
      <c r="T114" s="200"/>
      <c r="U114" s="189" t="str">
        <f t="shared" si="13"/>
        <v/>
      </c>
      <c r="V114" s="148"/>
      <c r="W114" s="22"/>
      <c r="X114" s="22"/>
      <c r="Y114" s="23"/>
      <c r="Z114" s="23"/>
      <c r="AA114" s="146"/>
      <c r="AB114" s="146"/>
      <c r="AC114" s="146"/>
      <c r="AD114" s="24"/>
      <c r="AE114" s="150">
        <f t="shared" si="11"/>
        <v>115</v>
      </c>
      <c r="AF114" s="27" t="str">
        <f t="shared" si="14"/>
        <v>（115才)</v>
      </c>
      <c r="AG114" s="146"/>
      <c r="AH114" s="146"/>
      <c r="AI114" s="146"/>
      <c r="AJ114" s="146"/>
      <c r="AK114" s="146"/>
      <c r="AL114" s="146"/>
      <c r="AM114" s="177"/>
      <c r="AN114" s="25"/>
      <c r="AO114" s="25"/>
      <c r="AP114" s="25">
        <f t="shared" si="15"/>
        <v>0</v>
      </c>
      <c r="AQ114" s="146"/>
      <c r="AR114" s="25"/>
      <c r="AS114" s="146"/>
      <c r="AT114" s="25"/>
      <c r="AU114" s="146"/>
      <c r="AV114" s="25"/>
      <c r="AW114" s="26"/>
      <c r="AX114" s="26"/>
      <c r="AY114" s="146">
        <f>一覧!V114</f>
        <v>0</v>
      </c>
      <c r="AZ114" s="146"/>
      <c r="BA114" s="177"/>
      <c r="BB114" s="177"/>
      <c r="BC114" s="177"/>
      <c r="BD114" s="148"/>
      <c r="BE114" s="25"/>
      <c r="BF114" s="146"/>
      <c r="BG114" s="146"/>
      <c r="BH114" s="146"/>
      <c r="BI114" s="81"/>
      <c r="BJ114" s="25"/>
      <c r="BK114" s="24"/>
      <c r="BL114" s="24">
        <f t="shared" si="12"/>
        <v>0</v>
      </c>
      <c r="BM114" s="177"/>
      <c r="BN114" s="177"/>
      <c r="BO114" s="82"/>
      <c r="BP114" s="81"/>
      <c r="BQ114" s="152"/>
      <c r="BR114" s="152"/>
      <c r="BS114" s="153"/>
      <c r="BT114" s="82"/>
      <c r="BU114" s="27"/>
      <c r="BV114" s="24"/>
      <c r="BW114" s="24"/>
    </row>
    <row r="115" spans="7:75" s="28" customFormat="1" x14ac:dyDescent="0.15">
      <c r="G115" s="151"/>
      <c r="H115" s="151"/>
      <c r="I115" s="20"/>
      <c r="J115" s="38"/>
      <c r="K115" s="38"/>
      <c r="L115" s="20"/>
      <c r="M115" s="20"/>
      <c r="N115" s="20"/>
      <c r="O115" s="20"/>
      <c r="P115" s="20"/>
      <c r="Q115" s="20"/>
      <c r="R115" s="20"/>
      <c r="S115" s="20"/>
      <c r="T115" s="200"/>
      <c r="U115" s="189" t="str">
        <f t="shared" si="13"/>
        <v/>
      </c>
      <c r="V115" s="148"/>
      <c r="W115" s="22"/>
      <c r="X115" s="22"/>
      <c r="Y115" s="23"/>
      <c r="Z115" s="23"/>
      <c r="AA115" s="146"/>
      <c r="AB115" s="146"/>
      <c r="AC115" s="146"/>
      <c r="AD115" s="24"/>
      <c r="AE115" s="150">
        <f t="shared" si="11"/>
        <v>115</v>
      </c>
      <c r="AF115" s="27" t="str">
        <f t="shared" si="14"/>
        <v>（115才)</v>
      </c>
      <c r="AG115" s="146"/>
      <c r="AH115" s="146"/>
      <c r="AI115" s="146"/>
      <c r="AJ115" s="146"/>
      <c r="AK115" s="146"/>
      <c r="AL115" s="146"/>
      <c r="AM115" s="177"/>
      <c r="AN115" s="25"/>
      <c r="AO115" s="25"/>
      <c r="AP115" s="25">
        <f t="shared" si="15"/>
        <v>0</v>
      </c>
      <c r="AQ115" s="146"/>
      <c r="AR115" s="25"/>
      <c r="AS115" s="146"/>
      <c r="AT115" s="25"/>
      <c r="AU115" s="146"/>
      <c r="AV115" s="25"/>
      <c r="AW115" s="26"/>
      <c r="AX115" s="26"/>
      <c r="AY115" s="146">
        <f>一覧!V115</f>
        <v>0</v>
      </c>
      <c r="AZ115" s="146"/>
      <c r="BA115" s="177"/>
      <c r="BB115" s="177"/>
      <c r="BC115" s="177"/>
      <c r="BD115" s="148"/>
      <c r="BE115" s="25"/>
      <c r="BF115" s="146"/>
      <c r="BG115" s="146"/>
      <c r="BH115" s="146"/>
      <c r="BI115" s="81"/>
      <c r="BJ115" s="25"/>
      <c r="BK115" s="24"/>
      <c r="BL115" s="24">
        <f t="shared" si="12"/>
        <v>0</v>
      </c>
      <c r="BM115" s="177"/>
      <c r="BN115" s="177"/>
      <c r="BO115" s="82"/>
      <c r="BP115" s="81"/>
      <c r="BQ115" s="152"/>
      <c r="BR115" s="152"/>
      <c r="BS115" s="153"/>
      <c r="BT115" s="82"/>
      <c r="BU115" s="27"/>
      <c r="BV115" s="24"/>
      <c r="BW115" s="24"/>
    </row>
    <row r="116" spans="7:75" s="28" customFormat="1" ht="13.5" customHeight="1" x14ac:dyDescent="0.15">
      <c r="G116" s="151"/>
      <c r="H116" s="151"/>
      <c r="I116" s="20"/>
      <c r="J116" s="38"/>
      <c r="K116" s="38"/>
      <c r="L116" s="20"/>
      <c r="M116" s="20"/>
      <c r="N116" s="20"/>
      <c r="O116" s="20"/>
      <c r="P116" s="20"/>
      <c r="Q116" s="20"/>
      <c r="R116" s="20"/>
      <c r="S116" s="20"/>
      <c r="T116" s="200"/>
      <c r="U116" s="189" t="str">
        <f t="shared" si="13"/>
        <v/>
      </c>
      <c r="V116" s="148"/>
      <c r="W116" s="22"/>
      <c r="X116" s="22"/>
      <c r="Y116" s="23"/>
      <c r="Z116" s="23"/>
      <c r="AA116" s="146"/>
      <c r="AB116" s="146"/>
      <c r="AC116" s="146"/>
      <c r="AD116" s="24"/>
      <c r="AE116" s="150">
        <f t="shared" si="11"/>
        <v>115</v>
      </c>
      <c r="AF116" s="27" t="str">
        <f t="shared" si="14"/>
        <v>（115才)</v>
      </c>
      <c r="AG116" s="146"/>
      <c r="AH116" s="146"/>
      <c r="AI116" s="146"/>
      <c r="AJ116" s="146"/>
      <c r="AK116" s="146"/>
      <c r="AL116" s="146"/>
      <c r="AM116" s="177"/>
      <c r="AN116" s="25"/>
      <c r="AO116" s="25"/>
      <c r="AP116" s="25">
        <f t="shared" si="15"/>
        <v>0</v>
      </c>
      <c r="AQ116" s="146"/>
      <c r="AR116" s="25"/>
      <c r="AS116" s="146"/>
      <c r="AT116" s="25"/>
      <c r="AU116" s="146"/>
      <c r="AV116" s="25"/>
      <c r="AW116" s="26"/>
      <c r="AX116" s="26"/>
      <c r="AY116" s="146">
        <f>一覧!V116</f>
        <v>0</v>
      </c>
      <c r="AZ116" s="146"/>
      <c r="BA116" s="177"/>
      <c r="BB116" s="177"/>
      <c r="BC116" s="177"/>
      <c r="BD116" s="148"/>
      <c r="BE116" s="25"/>
      <c r="BF116" s="146"/>
      <c r="BG116" s="146"/>
      <c r="BH116" s="146"/>
      <c r="BI116" s="81"/>
      <c r="BJ116" s="25"/>
      <c r="BK116" s="24"/>
      <c r="BL116" s="24">
        <f t="shared" si="12"/>
        <v>0</v>
      </c>
      <c r="BM116" s="177"/>
      <c r="BN116" s="177"/>
      <c r="BO116" s="82"/>
      <c r="BP116" s="81"/>
      <c r="BQ116" s="152"/>
      <c r="BR116" s="152"/>
      <c r="BS116" s="153"/>
      <c r="BT116" s="82"/>
      <c r="BU116" s="27"/>
      <c r="BV116" s="24"/>
      <c r="BW116" s="24"/>
    </row>
    <row r="117" spans="7:75" s="28" customFormat="1" x14ac:dyDescent="0.15">
      <c r="G117" s="151"/>
      <c r="H117" s="151"/>
      <c r="I117" s="20"/>
      <c r="J117" s="38"/>
      <c r="K117" s="38"/>
      <c r="L117" s="20"/>
      <c r="M117" s="20"/>
      <c r="N117" s="20"/>
      <c r="O117" s="20"/>
      <c r="P117" s="20"/>
      <c r="Q117" s="20"/>
      <c r="R117" s="20"/>
      <c r="S117" s="20"/>
      <c r="T117" s="200"/>
      <c r="U117" s="189" t="str">
        <f t="shared" si="13"/>
        <v/>
      </c>
      <c r="V117" s="148"/>
      <c r="W117" s="22"/>
      <c r="X117" s="22"/>
      <c r="Y117" s="23"/>
      <c r="Z117" s="23"/>
      <c r="AA117" s="146"/>
      <c r="AB117" s="146"/>
      <c r="AC117" s="146"/>
      <c r="AD117" s="24"/>
      <c r="AE117" s="150">
        <f t="shared" si="11"/>
        <v>115</v>
      </c>
      <c r="AF117" s="27" t="str">
        <f t="shared" si="14"/>
        <v>（115才)</v>
      </c>
      <c r="AG117" s="146"/>
      <c r="AH117" s="146"/>
      <c r="AI117" s="146"/>
      <c r="AJ117" s="146"/>
      <c r="AK117" s="146"/>
      <c r="AL117" s="146"/>
      <c r="AM117" s="177"/>
      <c r="AN117" s="25"/>
      <c r="AO117" s="25"/>
      <c r="AP117" s="25">
        <f t="shared" si="15"/>
        <v>0</v>
      </c>
      <c r="AQ117" s="146"/>
      <c r="AR117" s="25"/>
      <c r="AS117" s="146"/>
      <c r="AT117" s="25"/>
      <c r="AU117" s="146"/>
      <c r="AV117" s="25"/>
      <c r="AW117" s="26"/>
      <c r="AX117" s="26"/>
      <c r="AY117" s="146">
        <f>一覧!V117</f>
        <v>0</v>
      </c>
      <c r="AZ117" s="146"/>
      <c r="BA117" s="177"/>
      <c r="BB117" s="177"/>
      <c r="BC117" s="177"/>
      <c r="BD117" s="148"/>
      <c r="BE117" s="25"/>
      <c r="BF117" s="146"/>
      <c r="BG117" s="146"/>
      <c r="BH117" s="146"/>
      <c r="BI117" s="81"/>
      <c r="BJ117" s="25"/>
      <c r="BK117" s="24"/>
      <c r="BL117" s="24">
        <f t="shared" si="12"/>
        <v>0</v>
      </c>
      <c r="BM117" s="177"/>
      <c r="BN117" s="177"/>
      <c r="BO117" s="82"/>
      <c r="BP117" s="81"/>
      <c r="BQ117" s="152"/>
      <c r="BR117" s="152"/>
      <c r="BS117" s="153"/>
      <c r="BT117" s="82"/>
      <c r="BU117" s="27"/>
      <c r="BV117" s="24"/>
      <c r="BW117" s="24"/>
    </row>
    <row r="118" spans="7:75" s="28" customFormat="1" x14ac:dyDescent="0.15">
      <c r="G118" s="151"/>
      <c r="H118" s="151"/>
      <c r="I118" s="20"/>
      <c r="J118" s="38"/>
      <c r="K118" s="38"/>
      <c r="L118" s="20"/>
      <c r="M118" s="20"/>
      <c r="N118" s="20"/>
      <c r="O118" s="20"/>
      <c r="P118" s="20"/>
      <c r="Q118" s="20"/>
      <c r="R118" s="20"/>
      <c r="S118" s="20"/>
      <c r="T118" s="200"/>
      <c r="U118" s="189" t="str">
        <f t="shared" si="13"/>
        <v/>
      </c>
      <c r="V118" s="148"/>
      <c r="W118" s="22"/>
      <c r="X118" s="22"/>
      <c r="Y118" s="23"/>
      <c r="Z118" s="23"/>
      <c r="AA118" s="146"/>
      <c r="AB118" s="146"/>
      <c r="AC118" s="146"/>
      <c r="AD118" s="24"/>
      <c r="AE118" s="150">
        <f t="shared" si="11"/>
        <v>115</v>
      </c>
      <c r="AF118" s="27" t="str">
        <f t="shared" si="14"/>
        <v>（115才)</v>
      </c>
      <c r="AG118" s="146"/>
      <c r="AH118" s="146"/>
      <c r="AI118" s="146"/>
      <c r="AJ118" s="146"/>
      <c r="AK118" s="146"/>
      <c r="AL118" s="146"/>
      <c r="AM118" s="177"/>
      <c r="AN118" s="25"/>
      <c r="AO118" s="25"/>
      <c r="AP118" s="25">
        <f t="shared" si="15"/>
        <v>0</v>
      </c>
      <c r="AQ118" s="146"/>
      <c r="AR118" s="25"/>
      <c r="AS118" s="146"/>
      <c r="AT118" s="25"/>
      <c r="AU118" s="146"/>
      <c r="AV118" s="25"/>
      <c r="AW118" s="26"/>
      <c r="AX118" s="26"/>
      <c r="AY118" s="146">
        <f>一覧!V118</f>
        <v>0</v>
      </c>
      <c r="AZ118" s="146"/>
      <c r="BA118" s="177"/>
      <c r="BB118" s="177"/>
      <c r="BC118" s="177"/>
      <c r="BD118" s="148"/>
      <c r="BE118" s="25"/>
      <c r="BF118" s="146"/>
      <c r="BG118" s="146"/>
      <c r="BH118" s="146"/>
      <c r="BI118" s="81"/>
      <c r="BJ118" s="25"/>
      <c r="BK118" s="24"/>
      <c r="BL118" s="24">
        <f t="shared" si="12"/>
        <v>0</v>
      </c>
      <c r="BM118" s="177"/>
      <c r="BN118" s="177"/>
      <c r="BO118" s="82"/>
      <c r="BP118" s="81"/>
      <c r="BQ118" s="152"/>
      <c r="BR118" s="152"/>
      <c r="BS118" s="153"/>
      <c r="BT118" s="82"/>
      <c r="BU118" s="27"/>
      <c r="BV118" s="24"/>
      <c r="BW118" s="24"/>
    </row>
    <row r="119" spans="7:75" s="28" customFormat="1" ht="13.5" customHeight="1" x14ac:dyDescent="0.15">
      <c r="G119" s="151"/>
      <c r="H119" s="151"/>
      <c r="I119" s="20"/>
      <c r="J119" s="38"/>
      <c r="K119" s="38"/>
      <c r="L119" s="20"/>
      <c r="M119" s="20"/>
      <c r="N119" s="20"/>
      <c r="O119" s="20"/>
      <c r="P119" s="20"/>
      <c r="Q119" s="20"/>
      <c r="R119" s="20"/>
      <c r="S119" s="20"/>
      <c r="T119" s="200"/>
      <c r="U119" s="189" t="str">
        <f t="shared" si="13"/>
        <v/>
      </c>
      <c r="V119" s="148"/>
      <c r="W119" s="22"/>
      <c r="X119" s="22"/>
      <c r="Y119" s="23"/>
      <c r="Z119" s="23"/>
      <c r="AA119" s="146"/>
      <c r="AB119" s="146"/>
      <c r="AC119" s="146"/>
      <c r="AD119" s="24"/>
      <c r="AE119" s="150">
        <f t="shared" si="11"/>
        <v>115</v>
      </c>
      <c r="AF119" s="27" t="str">
        <f t="shared" si="14"/>
        <v>（115才)</v>
      </c>
      <c r="AG119" s="146"/>
      <c r="AH119" s="146"/>
      <c r="AI119" s="146"/>
      <c r="AJ119" s="146"/>
      <c r="AK119" s="146"/>
      <c r="AL119" s="146"/>
      <c r="AM119" s="177"/>
      <c r="AN119" s="25"/>
      <c r="AO119" s="25"/>
      <c r="AP119" s="25">
        <f t="shared" si="15"/>
        <v>0</v>
      </c>
      <c r="AQ119" s="146"/>
      <c r="AR119" s="25"/>
      <c r="AS119" s="146"/>
      <c r="AT119" s="25"/>
      <c r="AU119" s="146"/>
      <c r="AV119" s="25"/>
      <c r="AW119" s="26"/>
      <c r="AX119" s="26"/>
      <c r="AY119" s="146">
        <f>一覧!V119</f>
        <v>0</v>
      </c>
      <c r="AZ119" s="146"/>
      <c r="BA119" s="177"/>
      <c r="BB119" s="177"/>
      <c r="BC119" s="177"/>
      <c r="BD119" s="148"/>
      <c r="BE119" s="25"/>
      <c r="BF119" s="146"/>
      <c r="BG119" s="146"/>
      <c r="BH119" s="146"/>
      <c r="BI119" s="122"/>
      <c r="BJ119" s="25"/>
      <c r="BK119" s="24"/>
      <c r="BL119" s="24">
        <f t="shared" si="12"/>
        <v>0</v>
      </c>
      <c r="BM119" s="177"/>
      <c r="BN119" s="177"/>
      <c r="BO119" s="123"/>
      <c r="BP119" s="122"/>
      <c r="BQ119" s="152"/>
      <c r="BR119" s="152"/>
      <c r="BS119" s="153"/>
      <c r="BT119" s="123"/>
      <c r="BU119" s="27"/>
      <c r="BV119" s="24"/>
      <c r="BW119" s="24"/>
    </row>
    <row r="120" spans="7:75" s="28" customFormat="1" x14ac:dyDescent="0.15">
      <c r="G120" s="151"/>
      <c r="H120" s="151"/>
      <c r="I120" s="20"/>
      <c r="J120" s="38"/>
      <c r="K120" s="38"/>
      <c r="L120" s="20"/>
      <c r="M120" s="20"/>
      <c r="N120" s="20"/>
      <c r="O120" s="20"/>
      <c r="P120" s="20"/>
      <c r="Q120" s="20"/>
      <c r="R120" s="20"/>
      <c r="S120" s="20"/>
      <c r="T120" s="200"/>
      <c r="U120" s="189" t="str">
        <f t="shared" si="13"/>
        <v/>
      </c>
      <c r="V120" s="148"/>
      <c r="W120" s="22"/>
      <c r="X120" s="22"/>
      <c r="Y120" s="23"/>
      <c r="Z120" s="23"/>
      <c r="AA120" s="146"/>
      <c r="AB120" s="146"/>
      <c r="AC120" s="146"/>
      <c r="AD120" s="24"/>
      <c r="AE120" s="150">
        <f t="shared" si="11"/>
        <v>115</v>
      </c>
      <c r="AF120" s="27" t="str">
        <f t="shared" si="14"/>
        <v>（115才)</v>
      </c>
      <c r="AG120" s="146"/>
      <c r="AH120" s="146"/>
      <c r="AI120" s="146"/>
      <c r="AJ120" s="146"/>
      <c r="AK120" s="146"/>
      <c r="AL120" s="146"/>
      <c r="AM120" s="177"/>
      <c r="AN120" s="25"/>
      <c r="AO120" s="25"/>
      <c r="AP120" s="25">
        <f t="shared" si="15"/>
        <v>0</v>
      </c>
      <c r="AQ120" s="146"/>
      <c r="AR120" s="25"/>
      <c r="AS120" s="146"/>
      <c r="AT120" s="25"/>
      <c r="AU120" s="146"/>
      <c r="AV120" s="25"/>
      <c r="AW120" s="26"/>
      <c r="AX120" s="26"/>
      <c r="AY120" s="146">
        <f>一覧!V120</f>
        <v>0</v>
      </c>
      <c r="AZ120" s="146"/>
      <c r="BA120" s="177"/>
      <c r="BB120" s="177"/>
      <c r="BC120" s="177"/>
      <c r="BD120" s="148"/>
      <c r="BE120" s="25"/>
      <c r="BF120" s="146"/>
      <c r="BG120" s="146"/>
      <c r="BH120" s="146"/>
      <c r="BI120" s="81"/>
      <c r="BJ120" s="25"/>
      <c r="BK120" s="24"/>
      <c r="BL120" s="24">
        <f t="shared" si="12"/>
        <v>0</v>
      </c>
      <c r="BM120" s="177"/>
      <c r="BN120" s="177"/>
      <c r="BO120" s="82"/>
      <c r="BP120" s="81"/>
      <c r="BQ120" s="152"/>
      <c r="BR120" s="152"/>
      <c r="BS120" s="153"/>
      <c r="BT120" s="82"/>
      <c r="BU120" s="27"/>
      <c r="BV120" s="24"/>
      <c r="BW120" s="24"/>
    </row>
    <row r="121" spans="7:75" s="28" customFormat="1" x14ac:dyDescent="0.15">
      <c r="G121" s="151"/>
      <c r="H121" s="151"/>
      <c r="I121" s="20"/>
      <c r="J121" s="38"/>
      <c r="K121" s="38"/>
      <c r="L121" s="20"/>
      <c r="M121" s="20"/>
      <c r="N121" s="20"/>
      <c r="O121" s="20"/>
      <c r="P121" s="20"/>
      <c r="Q121" s="20"/>
      <c r="R121" s="20"/>
      <c r="S121" s="20"/>
      <c r="T121" s="200"/>
      <c r="U121" s="189" t="str">
        <f t="shared" si="13"/>
        <v/>
      </c>
      <c r="V121" s="148"/>
      <c r="W121" s="22"/>
      <c r="X121" s="22"/>
      <c r="Y121" s="23"/>
      <c r="Z121" s="23"/>
      <c r="AA121" s="146"/>
      <c r="AB121" s="146"/>
      <c r="AC121" s="146"/>
      <c r="AD121" s="24"/>
      <c r="AE121" s="150">
        <f t="shared" si="11"/>
        <v>115</v>
      </c>
      <c r="AF121" s="27" t="str">
        <f t="shared" si="14"/>
        <v>（115才)</v>
      </c>
      <c r="AG121" s="146"/>
      <c r="AH121" s="146"/>
      <c r="AI121" s="146"/>
      <c r="AJ121" s="146"/>
      <c r="AK121" s="146"/>
      <c r="AL121" s="146"/>
      <c r="AM121" s="177"/>
      <c r="AN121" s="25"/>
      <c r="AO121" s="25"/>
      <c r="AP121" s="25">
        <f t="shared" si="15"/>
        <v>0</v>
      </c>
      <c r="AQ121" s="146"/>
      <c r="AR121" s="25"/>
      <c r="AS121" s="146"/>
      <c r="AT121" s="25"/>
      <c r="AU121" s="146"/>
      <c r="AV121" s="25"/>
      <c r="AW121" s="26"/>
      <c r="AX121" s="26"/>
      <c r="AY121" s="146">
        <f>一覧!V121</f>
        <v>0</v>
      </c>
      <c r="AZ121" s="146"/>
      <c r="BA121" s="177"/>
      <c r="BB121" s="177"/>
      <c r="BC121" s="177"/>
      <c r="BD121" s="148"/>
      <c r="BE121" s="25"/>
      <c r="BF121" s="146"/>
      <c r="BG121" s="146"/>
      <c r="BH121" s="146"/>
      <c r="BI121" s="81"/>
      <c r="BJ121" s="25"/>
      <c r="BK121" s="24"/>
      <c r="BL121" s="24">
        <f t="shared" ref="BL121" si="16">BK121+BJ121*365</f>
        <v>0</v>
      </c>
      <c r="BM121" s="177"/>
      <c r="BN121" s="177"/>
      <c r="BO121" s="82"/>
      <c r="BP121" s="81"/>
      <c r="BQ121" s="152"/>
      <c r="BR121" s="152"/>
      <c r="BS121" s="153"/>
      <c r="BT121" s="82"/>
      <c r="BU121" s="27"/>
      <c r="BV121" s="24"/>
      <c r="BW121" s="24"/>
    </row>
    <row r="122" spans="7:75" s="28" customFormat="1" ht="13.5" customHeight="1" x14ac:dyDescent="0.15">
      <c r="G122" s="151"/>
      <c r="H122" s="151"/>
      <c r="I122" s="20"/>
      <c r="J122" s="38"/>
      <c r="K122" s="38"/>
      <c r="L122" s="20"/>
      <c r="M122" s="20"/>
      <c r="N122" s="20"/>
      <c r="O122" s="20"/>
      <c r="P122" s="20"/>
      <c r="Q122" s="20"/>
      <c r="R122" s="20"/>
      <c r="S122" s="20"/>
      <c r="T122" s="200"/>
      <c r="U122" s="189" t="str">
        <f t="shared" si="13"/>
        <v/>
      </c>
      <c r="V122" s="148"/>
      <c r="W122" s="22"/>
      <c r="X122" s="22"/>
      <c r="Y122" s="23"/>
      <c r="Z122" s="23"/>
      <c r="AA122" s="85"/>
      <c r="AB122" s="146"/>
      <c r="AC122" s="146"/>
      <c r="AD122" s="24"/>
      <c r="AE122" s="150">
        <f t="shared" si="11"/>
        <v>115</v>
      </c>
      <c r="AF122" s="27" t="str">
        <f t="shared" si="14"/>
        <v>（115才)</v>
      </c>
      <c r="AG122" s="146"/>
      <c r="AH122" s="146"/>
      <c r="AI122" s="146"/>
      <c r="AJ122" s="146"/>
      <c r="AK122" s="146"/>
      <c r="AL122" s="146"/>
      <c r="AM122" s="177"/>
      <c r="AN122" s="25"/>
      <c r="AO122" s="25"/>
      <c r="AP122" s="25">
        <f t="shared" si="15"/>
        <v>0</v>
      </c>
      <c r="AQ122" s="146"/>
      <c r="AR122" s="25"/>
      <c r="AS122" s="146"/>
      <c r="AT122" s="25"/>
      <c r="AU122" s="146"/>
      <c r="AV122" s="25"/>
      <c r="AW122" s="26"/>
      <c r="AX122" s="26"/>
      <c r="AY122" s="146">
        <f>一覧!V122</f>
        <v>0</v>
      </c>
      <c r="AZ122" s="146"/>
      <c r="BA122" s="177"/>
      <c r="BB122" s="177"/>
      <c r="BC122" s="177"/>
      <c r="BD122" s="148"/>
      <c r="BE122" s="25"/>
      <c r="BF122" s="146"/>
      <c r="BG122" s="146"/>
      <c r="BH122" s="146"/>
      <c r="BI122" s="81"/>
      <c r="BJ122" s="25"/>
      <c r="BK122" s="24"/>
      <c r="BL122" s="24">
        <f t="shared" si="12"/>
        <v>0</v>
      </c>
      <c r="BM122" s="177"/>
      <c r="BN122" s="177"/>
      <c r="BO122" s="82"/>
      <c r="BP122" s="81"/>
      <c r="BQ122" s="152"/>
      <c r="BR122" s="152"/>
      <c r="BS122" s="153"/>
      <c r="BT122" s="82"/>
      <c r="BU122" s="27"/>
      <c r="BV122" s="24"/>
      <c r="BW122" s="24"/>
    </row>
    <row r="123" spans="7:75" s="28" customFormat="1" x14ac:dyDescent="0.15">
      <c r="G123" s="151"/>
      <c r="H123" s="151"/>
      <c r="I123" s="20"/>
      <c r="J123" s="38"/>
      <c r="K123" s="38"/>
      <c r="L123" s="20"/>
      <c r="M123" s="20"/>
      <c r="N123" s="20"/>
      <c r="O123" s="20"/>
      <c r="P123" s="20"/>
      <c r="Q123" s="20"/>
      <c r="R123" s="20"/>
      <c r="S123" s="20"/>
      <c r="T123" s="200"/>
      <c r="U123" s="189" t="str">
        <f t="shared" si="13"/>
        <v/>
      </c>
      <c r="V123" s="148"/>
      <c r="W123" s="22"/>
      <c r="X123" s="22"/>
      <c r="Y123" s="23"/>
      <c r="Z123" s="23"/>
      <c r="AA123" s="146"/>
      <c r="AB123" s="146"/>
      <c r="AC123" s="146"/>
      <c r="AD123" s="24"/>
      <c r="AE123" s="150">
        <f t="shared" si="11"/>
        <v>115</v>
      </c>
      <c r="AF123" s="27" t="str">
        <f t="shared" si="14"/>
        <v>（115才)</v>
      </c>
      <c r="AG123" s="146"/>
      <c r="AH123" s="146"/>
      <c r="AI123" s="146"/>
      <c r="AJ123" s="146"/>
      <c r="AK123" s="146"/>
      <c r="AL123" s="146"/>
      <c r="AM123" s="177"/>
      <c r="AN123" s="25"/>
      <c r="AO123" s="25"/>
      <c r="AP123" s="25">
        <f t="shared" si="15"/>
        <v>0</v>
      </c>
      <c r="AQ123" s="146"/>
      <c r="AR123" s="25"/>
      <c r="AS123" s="146"/>
      <c r="AT123" s="25"/>
      <c r="AU123" s="146"/>
      <c r="AV123" s="25"/>
      <c r="AW123" s="26"/>
      <c r="AX123" s="26"/>
      <c r="AY123" s="146">
        <f>一覧!V123</f>
        <v>0</v>
      </c>
      <c r="AZ123" s="146"/>
      <c r="BA123" s="177"/>
      <c r="BB123" s="177"/>
      <c r="BC123" s="177"/>
      <c r="BD123" s="148"/>
      <c r="BE123" s="25"/>
      <c r="BF123" s="146"/>
      <c r="BG123" s="146"/>
      <c r="BH123" s="146"/>
      <c r="BI123" s="81"/>
      <c r="BJ123" s="25"/>
      <c r="BK123" s="24"/>
      <c r="BL123" s="24">
        <f t="shared" si="12"/>
        <v>0</v>
      </c>
      <c r="BM123" s="177"/>
      <c r="BN123" s="177"/>
      <c r="BO123" s="82"/>
      <c r="BP123" s="81"/>
      <c r="BQ123" s="152"/>
      <c r="BR123" s="152"/>
      <c r="BS123" s="153"/>
      <c r="BT123" s="82"/>
      <c r="BU123" s="27"/>
      <c r="BV123" s="24"/>
      <c r="BW123" s="24"/>
    </row>
    <row r="124" spans="7:75" s="28" customFormat="1" x14ac:dyDescent="0.15">
      <c r="G124" s="151"/>
      <c r="H124" s="151"/>
      <c r="I124" s="20"/>
      <c r="J124" s="38"/>
      <c r="K124" s="38"/>
      <c r="L124" s="20"/>
      <c r="M124" s="20"/>
      <c r="N124" s="20"/>
      <c r="O124" s="20"/>
      <c r="P124" s="20"/>
      <c r="Q124" s="20"/>
      <c r="R124" s="20"/>
      <c r="S124" s="20"/>
      <c r="T124" s="200"/>
      <c r="U124" s="189" t="str">
        <f t="shared" si="13"/>
        <v/>
      </c>
      <c r="V124" s="148"/>
      <c r="W124" s="22"/>
      <c r="X124" s="22"/>
      <c r="Y124" s="23"/>
      <c r="Z124" s="23"/>
      <c r="AA124" s="146"/>
      <c r="AB124" s="146"/>
      <c r="AC124" s="146"/>
      <c r="AD124" s="24"/>
      <c r="AE124" s="150">
        <f t="shared" si="11"/>
        <v>115</v>
      </c>
      <c r="AF124" s="27" t="str">
        <f t="shared" si="14"/>
        <v>（115才)</v>
      </c>
      <c r="AG124" s="146"/>
      <c r="AH124" s="146"/>
      <c r="AI124" s="146"/>
      <c r="AJ124" s="146"/>
      <c r="AK124" s="146"/>
      <c r="AL124" s="146"/>
      <c r="AM124" s="177"/>
      <c r="AN124" s="25"/>
      <c r="AO124" s="25"/>
      <c r="AP124" s="25">
        <f t="shared" si="15"/>
        <v>0</v>
      </c>
      <c r="AQ124" s="146"/>
      <c r="AR124" s="25"/>
      <c r="AS124" s="146"/>
      <c r="AT124" s="25"/>
      <c r="AU124" s="146"/>
      <c r="AV124" s="25"/>
      <c r="AW124" s="26"/>
      <c r="AX124" s="26"/>
      <c r="AY124" s="146">
        <f>一覧!V124</f>
        <v>0</v>
      </c>
      <c r="AZ124" s="146"/>
      <c r="BA124" s="177"/>
      <c r="BB124" s="177"/>
      <c r="BC124" s="177"/>
      <c r="BD124" s="148"/>
      <c r="BE124" s="25"/>
      <c r="BF124" s="146"/>
      <c r="BG124" s="146"/>
      <c r="BH124" s="146"/>
      <c r="BI124" s="81"/>
      <c r="BJ124" s="25"/>
      <c r="BK124" s="24"/>
      <c r="BL124" s="24">
        <f t="shared" si="12"/>
        <v>0</v>
      </c>
      <c r="BM124" s="177"/>
      <c r="BN124" s="177"/>
      <c r="BO124" s="82"/>
      <c r="BP124" s="81"/>
      <c r="BQ124" s="152"/>
      <c r="BR124" s="152"/>
      <c r="BS124" s="153"/>
      <c r="BT124" s="82"/>
      <c r="BU124" s="27"/>
      <c r="BV124" s="24"/>
      <c r="BW124" s="24"/>
    </row>
    <row r="125" spans="7:75" s="28" customFormat="1" ht="13.5" customHeight="1" x14ac:dyDescent="0.15">
      <c r="G125" s="151"/>
      <c r="H125" s="151"/>
      <c r="I125" s="20"/>
      <c r="J125" s="38"/>
      <c r="K125" s="38"/>
      <c r="L125" s="20"/>
      <c r="M125" s="20"/>
      <c r="N125" s="20"/>
      <c r="O125" s="20"/>
      <c r="P125" s="20"/>
      <c r="Q125" s="20"/>
      <c r="R125" s="20"/>
      <c r="S125" s="20"/>
      <c r="T125" s="200"/>
      <c r="U125" s="189" t="str">
        <f t="shared" si="13"/>
        <v/>
      </c>
      <c r="V125" s="148"/>
      <c r="W125" s="22"/>
      <c r="X125" s="22"/>
      <c r="Y125" s="23"/>
      <c r="Z125" s="23"/>
      <c r="AA125" s="146"/>
      <c r="AB125" s="146"/>
      <c r="AC125" s="146"/>
      <c r="AD125" s="24"/>
      <c r="AE125" s="150">
        <f t="shared" si="11"/>
        <v>115</v>
      </c>
      <c r="AF125" s="27" t="str">
        <f t="shared" si="14"/>
        <v>（115才)</v>
      </c>
      <c r="AG125" s="146"/>
      <c r="AH125" s="146"/>
      <c r="AI125" s="146"/>
      <c r="AJ125" s="146"/>
      <c r="AK125" s="146"/>
      <c r="AL125" s="146"/>
      <c r="AM125" s="177"/>
      <c r="AN125" s="25"/>
      <c r="AO125" s="25"/>
      <c r="AP125" s="25">
        <f t="shared" si="15"/>
        <v>0</v>
      </c>
      <c r="AQ125" s="146"/>
      <c r="AR125" s="25"/>
      <c r="AS125" s="146"/>
      <c r="AT125" s="25"/>
      <c r="AU125" s="146"/>
      <c r="AV125" s="25"/>
      <c r="AW125" s="26"/>
      <c r="AX125" s="26"/>
      <c r="AY125" s="146">
        <f>一覧!V125</f>
        <v>0</v>
      </c>
      <c r="AZ125" s="146"/>
      <c r="BA125" s="177"/>
      <c r="BB125" s="177"/>
      <c r="BC125" s="177"/>
      <c r="BD125" s="148"/>
      <c r="BE125" s="25"/>
      <c r="BF125" s="146"/>
      <c r="BG125" s="146"/>
      <c r="BH125" s="146"/>
      <c r="BI125" s="81"/>
      <c r="BJ125" s="25"/>
      <c r="BK125" s="24"/>
      <c r="BL125" s="24">
        <f t="shared" si="12"/>
        <v>0</v>
      </c>
      <c r="BM125" s="177"/>
      <c r="BN125" s="177"/>
      <c r="BO125" s="82"/>
      <c r="BP125" s="81"/>
      <c r="BQ125" s="152"/>
      <c r="BR125" s="152"/>
      <c r="BS125" s="153"/>
      <c r="BT125" s="82"/>
      <c r="BU125" s="27"/>
      <c r="BV125" s="24"/>
      <c r="BW125" s="24"/>
    </row>
    <row r="126" spans="7:75" s="28" customFormat="1" x14ac:dyDescent="0.15">
      <c r="G126" s="151"/>
      <c r="H126" s="151"/>
      <c r="I126" s="20"/>
      <c r="J126" s="38"/>
      <c r="K126" s="38"/>
      <c r="L126" s="20"/>
      <c r="M126" s="20"/>
      <c r="N126" s="20"/>
      <c r="O126" s="20"/>
      <c r="P126" s="20"/>
      <c r="Q126" s="20"/>
      <c r="R126" s="20"/>
      <c r="S126" s="20"/>
      <c r="T126" s="200"/>
      <c r="U126" s="189" t="str">
        <f t="shared" si="13"/>
        <v/>
      </c>
      <c r="V126" s="148"/>
      <c r="W126" s="22"/>
      <c r="X126" s="22"/>
      <c r="Y126" s="23"/>
      <c r="Z126" s="23"/>
      <c r="AA126" s="146"/>
      <c r="AB126" s="146"/>
      <c r="AC126" s="146"/>
      <c r="AD126" s="24"/>
      <c r="AE126" s="150">
        <f t="shared" si="11"/>
        <v>115</v>
      </c>
      <c r="AF126" s="27" t="str">
        <f t="shared" si="14"/>
        <v>（115才)</v>
      </c>
      <c r="AG126" s="146"/>
      <c r="AH126" s="146"/>
      <c r="AI126" s="146"/>
      <c r="AJ126" s="146"/>
      <c r="AK126" s="146"/>
      <c r="AL126" s="146"/>
      <c r="AM126" s="177"/>
      <c r="AN126" s="25"/>
      <c r="AO126" s="25"/>
      <c r="AP126" s="25">
        <f t="shared" si="15"/>
        <v>0</v>
      </c>
      <c r="AQ126" s="146"/>
      <c r="AR126" s="25"/>
      <c r="AS126" s="146"/>
      <c r="AT126" s="25"/>
      <c r="AU126" s="146"/>
      <c r="AV126" s="25"/>
      <c r="AW126" s="26"/>
      <c r="AX126" s="26"/>
      <c r="AY126" s="146">
        <f>一覧!V126</f>
        <v>0</v>
      </c>
      <c r="AZ126" s="146"/>
      <c r="BA126" s="177"/>
      <c r="BB126" s="177"/>
      <c r="BC126" s="177"/>
      <c r="BD126" s="148"/>
      <c r="BE126" s="25"/>
      <c r="BF126" s="146"/>
      <c r="BG126" s="146"/>
      <c r="BH126" s="146"/>
      <c r="BI126" s="81"/>
      <c r="BJ126" s="25"/>
      <c r="BK126" s="24"/>
      <c r="BL126" s="24">
        <f t="shared" si="12"/>
        <v>0</v>
      </c>
      <c r="BM126" s="177"/>
      <c r="BN126" s="177"/>
      <c r="BO126" s="82"/>
      <c r="BP126" s="81"/>
      <c r="BQ126" s="152"/>
      <c r="BR126" s="152"/>
      <c r="BS126" s="153"/>
      <c r="BT126" s="82"/>
      <c r="BU126" s="27"/>
      <c r="BV126" s="24"/>
      <c r="BW126" s="24"/>
    </row>
    <row r="127" spans="7:75" s="28" customFormat="1" x14ac:dyDescent="0.15">
      <c r="G127" s="151"/>
      <c r="H127" s="151"/>
      <c r="I127" s="20"/>
      <c r="J127" s="38"/>
      <c r="K127" s="38"/>
      <c r="L127" s="20"/>
      <c r="M127" s="20"/>
      <c r="N127" s="20"/>
      <c r="O127" s="20"/>
      <c r="P127" s="20"/>
      <c r="Q127" s="20"/>
      <c r="R127" s="20"/>
      <c r="S127" s="20"/>
      <c r="T127" s="200"/>
      <c r="U127" s="189" t="str">
        <f t="shared" si="13"/>
        <v/>
      </c>
      <c r="V127" s="148"/>
      <c r="W127" s="22"/>
      <c r="X127" s="22"/>
      <c r="Y127" s="23"/>
      <c r="Z127" s="23"/>
      <c r="AA127" s="146"/>
      <c r="AB127" s="146"/>
      <c r="AC127" s="146"/>
      <c r="AD127" s="24"/>
      <c r="AE127" s="150">
        <f t="shared" si="11"/>
        <v>115</v>
      </c>
      <c r="AF127" s="27" t="str">
        <f t="shared" si="14"/>
        <v>（115才)</v>
      </c>
      <c r="AG127" s="146"/>
      <c r="AH127" s="146"/>
      <c r="AI127" s="146"/>
      <c r="AJ127" s="146"/>
      <c r="AK127" s="146"/>
      <c r="AL127" s="146"/>
      <c r="AM127" s="177"/>
      <c r="AN127" s="25"/>
      <c r="AO127" s="25"/>
      <c r="AP127" s="25">
        <f t="shared" si="15"/>
        <v>0</v>
      </c>
      <c r="AQ127" s="146"/>
      <c r="AR127" s="25"/>
      <c r="AS127" s="146"/>
      <c r="AT127" s="25"/>
      <c r="AU127" s="146"/>
      <c r="AV127" s="25"/>
      <c r="AW127" s="26"/>
      <c r="AX127" s="26"/>
      <c r="AY127" s="146">
        <f>一覧!V127</f>
        <v>0</v>
      </c>
      <c r="AZ127" s="146"/>
      <c r="BA127" s="177"/>
      <c r="BB127" s="177"/>
      <c r="BC127" s="177"/>
      <c r="BD127" s="148"/>
      <c r="BE127" s="25"/>
      <c r="BF127" s="146"/>
      <c r="BG127" s="146"/>
      <c r="BH127" s="146"/>
      <c r="BI127" s="81"/>
      <c r="BJ127" s="25"/>
      <c r="BK127" s="24"/>
      <c r="BL127" s="24">
        <f t="shared" si="12"/>
        <v>0</v>
      </c>
      <c r="BM127" s="177"/>
      <c r="BN127" s="177"/>
      <c r="BO127" s="82"/>
      <c r="BP127" s="81"/>
      <c r="BQ127" s="152"/>
      <c r="BR127" s="152"/>
      <c r="BS127" s="153"/>
      <c r="BT127" s="82"/>
      <c r="BU127" s="27"/>
      <c r="BV127" s="24"/>
      <c r="BW127" s="24"/>
    </row>
    <row r="128" spans="7:75" s="28" customFormat="1" ht="13.5" customHeight="1" x14ac:dyDescent="0.15">
      <c r="G128" s="151"/>
      <c r="H128" s="151"/>
      <c r="I128" s="20"/>
      <c r="J128" s="38"/>
      <c r="K128" s="38"/>
      <c r="L128" s="20"/>
      <c r="M128" s="20"/>
      <c r="N128" s="20"/>
      <c r="O128" s="20"/>
      <c r="P128" s="20"/>
      <c r="Q128" s="20"/>
      <c r="R128" s="20"/>
      <c r="S128" s="20"/>
      <c r="T128" s="200"/>
      <c r="U128" s="189" t="str">
        <f t="shared" si="13"/>
        <v/>
      </c>
      <c r="V128" s="148"/>
      <c r="W128" s="22"/>
      <c r="X128" s="22"/>
      <c r="Y128" s="23"/>
      <c r="Z128" s="23"/>
      <c r="AA128" s="146"/>
      <c r="AB128" s="146"/>
      <c r="AC128" s="146"/>
      <c r="AD128" s="24"/>
      <c r="AE128" s="150">
        <f t="shared" si="11"/>
        <v>115</v>
      </c>
      <c r="AF128" s="27" t="str">
        <f t="shared" si="14"/>
        <v>（115才)</v>
      </c>
      <c r="AG128" s="146"/>
      <c r="AH128" s="146"/>
      <c r="AI128" s="146"/>
      <c r="AJ128" s="146"/>
      <c r="AK128" s="146"/>
      <c r="AL128" s="146"/>
      <c r="AM128" s="177"/>
      <c r="AN128" s="25"/>
      <c r="AO128" s="25"/>
      <c r="AP128" s="25">
        <f t="shared" si="15"/>
        <v>0</v>
      </c>
      <c r="AQ128" s="146"/>
      <c r="AR128" s="25"/>
      <c r="AS128" s="146"/>
      <c r="AT128" s="25"/>
      <c r="AU128" s="146"/>
      <c r="AV128" s="25"/>
      <c r="AW128" s="26"/>
      <c r="AX128" s="26"/>
      <c r="AY128" s="146">
        <f>一覧!V128</f>
        <v>0</v>
      </c>
      <c r="AZ128" s="146"/>
      <c r="BA128" s="177"/>
      <c r="BB128" s="177"/>
      <c r="BC128" s="177"/>
      <c r="BD128" s="148"/>
      <c r="BE128" s="25"/>
      <c r="BF128" s="146"/>
      <c r="BG128" s="146"/>
      <c r="BH128" s="146"/>
      <c r="BI128" s="81"/>
      <c r="BJ128" s="25"/>
      <c r="BK128" s="24"/>
      <c r="BL128" s="24">
        <f t="shared" si="12"/>
        <v>0</v>
      </c>
      <c r="BM128" s="177"/>
      <c r="BN128" s="177"/>
      <c r="BO128" s="82"/>
      <c r="BP128" s="81"/>
      <c r="BQ128" s="152"/>
      <c r="BR128" s="152"/>
      <c r="BS128" s="153"/>
      <c r="BT128" s="82"/>
      <c r="BU128" s="27"/>
      <c r="BV128" s="24"/>
      <c r="BW128" s="24"/>
    </row>
    <row r="129" spans="7:75" s="28" customFormat="1" x14ac:dyDescent="0.15">
      <c r="G129" s="151"/>
      <c r="H129" s="151"/>
      <c r="I129" s="20"/>
      <c r="J129" s="38"/>
      <c r="K129" s="38"/>
      <c r="L129" s="20"/>
      <c r="M129" s="20"/>
      <c r="N129" s="20"/>
      <c r="O129" s="20"/>
      <c r="P129" s="20"/>
      <c r="Q129" s="20"/>
      <c r="R129" s="20"/>
      <c r="S129" s="20"/>
      <c r="T129" s="200"/>
      <c r="U129" s="189" t="str">
        <f t="shared" si="13"/>
        <v/>
      </c>
      <c r="V129" s="148"/>
      <c r="W129" s="22"/>
      <c r="X129" s="22"/>
      <c r="Y129" s="23"/>
      <c r="Z129" s="23"/>
      <c r="AA129" s="146"/>
      <c r="AB129" s="146"/>
      <c r="AC129" s="146"/>
      <c r="AD129" s="24"/>
      <c r="AE129" s="150">
        <f t="shared" si="11"/>
        <v>115</v>
      </c>
      <c r="AF129" s="27" t="str">
        <f t="shared" si="14"/>
        <v>（115才)</v>
      </c>
      <c r="AG129" s="146"/>
      <c r="AH129" s="146"/>
      <c r="AI129" s="146"/>
      <c r="AJ129" s="146"/>
      <c r="AK129" s="146"/>
      <c r="AL129" s="146"/>
      <c r="AM129" s="177"/>
      <c r="AN129" s="25"/>
      <c r="AO129" s="25"/>
      <c r="AP129" s="25">
        <f t="shared" si="15"/>
        <v>0</v>
      </c>
      <c r="AQ129" s="146"/>
      <c r="AR129" s="25"/>
      <c r="AS129" s="146"/>
      <c r="AT129" s="25"/>
      <c r="AU129" s="146"/>
      <c r="AV129" s="25"/>
      <c r="AW129" s="26"/>
      <c r="AX129" s="26"/>
      <c r="AY129" s="146">
        <f>一覧!V129</f>
        <v>0</v>
      </c>
      <c r="AZ129" s="146"/>
      <c r="BA129" s="177"/>
      <c r="BB129" s="177"/>
      <c r="BC129" s="177"/>
      <c r="BD129" s="148"/>
      <c r="BE129" s="25"/>
      <c r="BF129" s="146"/>
      <c r="BG129" s="146"/>
      <c r="BH129" s="146"/>
      <c r="BI129" s="81"/>
      <c r="BJ129" s="25"/>
      <c r="BK129" s="24"/>
      <c r="BL129" s="24">
        <f t="shared" si="12"/>
        <v>0</v>
      </c>
      <c r="BM129" s="177"/>
      <c r="BN129" s="177"/>
      <c r="BO129" s="82"/>
      <c r="BP129" s="81"/>
      <c r="BQ129" s="152"/>
      <c r="BR129" s="152"/>
      <c r="BS129" s="153"/>
      <c r="BT129" s="82"/>
      <c r="BU129" s="27"/>
      <c r="BV129" s="24"/>
      <c r="BW129" s="24"/>
    </row>
    <row r="130" spans="7:75" s="28" customFormat="1" x14ac:dyDescent="0.15">
      <c r="G130" s="151"/>
      <c r="H130" s="151"/>
      <c r="I130" s="20"/>
      <c r="J130" s="38"/>
      <c r="K130" s="38"/>
      <c r="L130" s="20"/>
      <c r="M130" s="20"/>
      <c r="N130" s="20"/>
      <c r="O130" s="20"/>
      <c r="P130" s="20"/>
      <c r="Q130" s="20"/>
      <c r="R130" s="20"/>
      <c r="S130" s="20"/>
      <c r="T130" s="200"/>
      <c r="U130" s="189" t="str">
        <f t="shared" si="13"/>
        <v/>
      </c>
      <c r="V130" s="148"/>
      <c r="W130" s="22"/>
      <c r="X130" s="22"/>
      <c r="Y130" s="23"/>
      <c r="Z130" s="23"/>
      <c r="AA130" s="146"/>
      <c r="AB130" s="146"/>
      <c r="AC130" s="146"/>
      <c r="AD130" s="24"/>
      <c r="AE130" s="150">
        <f t="shared" si="11"/>
        <v>115</v>
      </c>
      <c r="AF130" s="27" t="str">
        <f t="shared" si="14"/>
        <v>（115才)</v>
      </c>
      <c r="AG130" s="146"/>
      <c r="AH130" s="146"/>
      <c r="AI130" s="146"/>
      <c r="AJ130" s="146"/>
      <c r="AK130" s="146"/>
      <c r="AL130" s="146"/>
      <c r="AM130" s="177"/>
      <c r="AN130" s="25"/>
      <c r="AO130" s="25"/>
      <c r="AP130" s="25">
        <f t="shared" si="15"/>
        <v>0</v>
      </c>
      <c r="AQ130" s="146"/>
      <c r="AR130" s="25"/>
      <c r="AS130" s="146"/>
      <c r="AT130" s="25"/>
      <c r="AU130" s="146"/>
      <c r="AV130" s="25"/>
      <c r="AW130" s="26"/>
      <c r="AX130" s="26"/>
      <c r="AY130" s="146">
        <f>一覧!V130</f>
        <v>0</v>
      </c>
      <c r="AZ130" s="146"/>
      <c r="BA130" s="177"/>
      <c r="BB130" s="177"/>
      <c r="BC130" s="177"/>
      <c r="BD130" s="148"/>
      <c r="BE130" s="25"/>
      <c r="BF130" s="146"/>
      <c r="BG130" s="146"/>
      <c r="BH130" s="146"/>
      <c r="BI130" s="81"/>
      <c r="BJ130" s="25"/>
      <c r="BK130" s="24"/>
      <c r="BL130" s="24">
        <f t="shared" si="12"/>
        <v>0</v>
      </c>
      <c r="BM130" s="177"/>
      <c r="BN130" s="177"/>
      <c r="BO130" s="82"/>
      <c r="BP130" s="81"/>
      <c r="BQ130" s="152"/>
      <c r="BR130" s="152"/>
      <c r="BS130" s="153"/>
      <c r="BT130" s="82"/>
      <c r="BU130" s="27"/>
      <c r="BV130" s="24"/>
      <c r="BW130" s="24"/>
    </row>
    <row r="131" spans="7:75" s="28" customFormat="1" ht="13.5" customHeight="1" x14ac:dyDescent="0.15">
      <c r="G131" s="151"/>
      <c r="H131" s="151"/>
      <c r="I131" s="20"/>
      <c r="J131" s="38"/>
      <c r="K131" s="38"/>
      <c r="L131" s="20"/>
      <c r="M131" s="20"/>
      <c r="N131" s="20"/>
      <c r="O131" s="20"/>
      <c r="P131" s="20"/>
      <c r="Q131" s="20"/>
      <c r="R131" s="20"/>
      <c r="S131" s="20"/>
      <c r="T131" s="200"/>
      <c r="U131" s="189" t="str">
        <f t="shared" si="13"/>
        <v/>
      </c>
      <c r="V131" s="148"/>
      <c r="W131" s="22"/>
      <c r="X131" s="22"/>
      <c r="Y131" s="23"/>
      <c r="Z131" s="23"/>
      <c r="AA131" s="146"/>
      <c r="AB131" s="146"/>
      <c r="AC131" s="146"/>
      <c r="AD131" s="24"/>
      <c r="AE131" s="150">
        <f t="shared" si="11"/>
        <v>115</v>
      </c>
      <c r="AF131" s="27" t="str">
        <f t="shared" si="14"/>
        <v>（115才)</v>
      </c>
      <c r="AG131" s="146"/>
      <c r="AH131" s="146"/>
      <c r="AI131" s="146"/>
      <c r="AJ131" s="146"/>
      <c r="AK131" s="146"/>
      <c r="AL131" s="146"/>
      <c r="AM131" s="177"/>
      <c r="AN131" s="25"/>
      <c r="AO131" s="25"/>
      <c r="AP131" s="25">
        <f t="shared" si="15"/>
        <v>0</v>
      </c>
      <c r="AQ131" s="146"/>
      <c r="AR131" s="25"/>
      <c r="AS131" s="146"/>
      <c r="AT131" s="25"/>
      <c r="AU131" s="146"/>
      <c r="AV131" s="25"/>
      <c r="AW131" s="26"/>
      <c r="AX131" s="26"/>
      <c r="AY131" s="146">
        <f>一覧!V131</f>
        <v>0</v>
      </c>
      <c r="AZ131" s="146"/>
      <c r="BA131" s="177"/>
      <c r="BB131" s="177"/>
      <c r="BC131" s="177"/>
      <c r="BD131" s="148"/>
      <c r="BE131" s="25"/>
      <c r="BF131" s="146"/>
      <c r="BG131" s="146"/>
      <c r="BH131" s="146"/>
      <c r="BI131" s="81"/>
      <c r="BJ131" s="25"/>
      <c r="BK131" s="24"/>
      <c r="BL131" s="24">
        <f t="shared" si="12"/>
        <v>0</v>
      </c>
      <c r="BM131" s="177"/>
      <c r="BN131" s="177"/>
      <c r="BO131" s="82"/>
      <c r="BP131" s="81"/>
      <c r="BQ131" s="152"/>
      <c r="BR131" s="152"/>
      <c r="BS131" s="153"/>
      <c r="BT131" s="82"/>
      <c r="BU131" s="27"/>
      <c r="BV131" s="24"/>
      <c r="BW131" s="24"/>
    </row>
    <row r="132" spans="7:75" s="28" customFormat="1" x14ac:dyDescent="0.15">
      <c r="G132" s="151"/>
      <c r="H132" s="151"/>
      <c r="I132" s="20"/>
      <c r="J132" s="38"/>
      <c r="K132" s="38"/>
      <c r="L132" s="20"/>
      <c r="M132" s="20"/>
      <c r="N132" s="20"/>
      <c r="O132" s="20"/>
      <c r="P132" s="20"/>
      <c r="Q132" s="20"/>
      <c r="R132" s="20"/>
      <c r="S132" s="20"/>
      <c r="T132" s="200"/>
      <c r="U132" s="189" t="str">
        <f t="shared" si="13"/>
        <v/>
      </c>
      <c r="V132" s="148"/>
      <c r="W132" s="22"/>
      <c r="X132" s="22"/>
      <c r="Y132" s="23"/>
      <c r="Z132" s="23"/>
      <c r="AA132" s="146"/>
      <c r="AB132" s="146"/>
      <c r="AC132" s="146"/>
      <c r="AD132" s="24"/>
      <c r="AE132" s="150">
        <f t="shared" si="11"/>
        <v>115</v>
      </c>
      <c r="AF132" s="27" t="str">
        <f t="shared" si="14"/>
        <v>（115才)</v>
      </c>
      <c r="AG132" s="146"/>
      <c r="AH132" s="146"/>
      <c r="AI132" s="146"/>
      <c r="AJ132" s="146"/>
      <c r="AK132" s="146"/>
      <c r="AL132" s="146"/>
      <c r="AM132" s="177"/>
      <c r="AN132" s="25"/>
      <c r="AO132" s="25"/>
      <c r="AP132" s="25">
        <f t="shared" si="15"/>
        <v>0</v>
      </c>
      <c r="AQ132" s="146"/>
      <c r="AR132" s="25"/>
      <c r="AS132" s="146"/>
      <c r="AT132" s="25"/>
      <c r="AU132" s="146"/>
      <c r="AV132" s="25"/>
      <c r="AW132" s="26"/>
      <c r="AX132" s="26"/>
      <c r="AY132" s="146">
        <f>一覧!V132</f>
        <v>0</v>
      </c>
      <c r="AZ132" s="146"/>
      <c r="BA132" s="177"/>
      <c r="BB132" s="177"/>
      <c r="BC132" s="177"/>
      <c r="BD132" s="148"/>
      <c r="BE132" s="25"/>
      <c r="BF132" s="146"/>
      <c r="BG132" s="146"/>
      <c r="BH132" s="146"/>
      <c r="BI132" s="81"/>
      <c r="BJ132" s="25"/>
      <c r="BK132" s="24"/>
      <c r="BL132" s="24">
        <f t="shared" si="12"/>
        <v>0</v>
      </c>
      <c r="BM132" s="177"/>
      <c r="BN132" s="177"/>
      <c r="BO132" s="82"/>
      <c r="BP132" s="81"/>
      <c r="BQ132" s="152"/>
      <c r="BR132" s="152"/>
      <c r="BS132" s="153"/>
      <c r="BT132" s="82"/>
      <c r="BU132" s="27"/>
      <c r="BV132" s="24"/>
      <c r="BW132" s="24"/>
    </row>
    <row r="133" spans="7:75" s="28" customFormat="1" x14ac:dyDescent="0.15">
      <c r="G133" s="151"/>
      <c r="H133" s="151"/>
      <c r="I133" s="20"/>
      <c r="J133" s="38"/>
      <c r="K133" s="38"/>
      <c r="L133" s="20"/>
      <c r="M133" s="20"/>
      <c r="N133" s="20"/>
      <c r="O133" s="20"/>
      <c r="P133" s="20"/>
      <c r="Q133" s="20"/>
      <c r="R133" s="20"/>
      <c r="S133" s="20"/>
      <c r="T133" s="200"/>
      <c r="U133" s="189" t="str">
        <f t="shared" si="13"/>
        <v/>
      </c>
      <c r="V133" s="148"/>
      <c r="W133" s="22"/>
      <c r="X133" s="22"/>
      <c r="Y133" s="23"/>
      <c r="Z133" s="23"/>
      <c r="AA133" s="146"/>
      <c r="AB133" s="146"/>
      <c r="AC133" s="146"/>
      <c r="AD133" s="24"/>
      <c r="AE133" s="150">
        <f t="shared" si="11"/>
        <v>115</v>
      </c>
      <c r="AF133" s="27" t="str">
        <f t="shared" si="14"/>
        <v>（115才)</v>
      </c>
      <c r="AG133" s="146"/>
      <c r="AH133" s="146"/>
      <c r="AI133" s="146"/>
      <c r="AJ133" s="146"/>
      <c r="AK133" s="146"/>
      <c r="AL133" s="146"/>
      <c r="AM133" s="177"/>
      <c r="AN133" s="25"/>
      <c r="AO133" s="25"/>
      <c r="AP133" s="25">
        <f t="shared" si="15"/>
        <v>0</v>
      </c>
      <c r="AQ133" s="146"/>
      <c r="AR133" s="25"/>
      <c r="AS133" s="146"/>
      <c r="AT133" s="25"/>
      <c r="AU133" s="146"/>
      <c r="AV133" s="25"/>
      <c r="AW133" s="26"/>
      <c r="AX133" s="26"/>
      <c r="AY133" s="146">
        <f>一覧!V133</f>
        <v>0</v>
      </c>
      <c r="AZ133" s="146"/>
      <c r="BA133" s="177"/>
      <c r="BB133" s="177"/>
      <c r="BC133" s="177"/>
      <c r="BD133" s="148"/>
      <c r="BE133" s="25"/>
      <c r="BF133" s="146"/>
      <c r="BG133" s="146"/>
      <c r="BH133" s="146"/>
      <c r="BI133" s="81"/>
      <c r="BJ133" s="25"/>
      <c r="BK133" s="24"/>
      <c r="BL133" s="24">
        <f t="shared" si="12"/>
        <v>0</v>
      </c>
      <c r="BM133" s="177"/>
      <c r="BN133" s="177"/>
      <c r="BO133" s="82"/>
      <c r="BP133" s="81"/>
      <c r="BQ133" s="152"/>
      <c r="BR133" s="152"/>
      <c r="BS133" s="153"/>
      <c r="BT133" s="82"/>
      <c r="BU133" s="27"/>
      <c r="BV133" s="24"/>
      <c r="BW133" s="24"/>
    </row>
    <row r="134" spans="7:75" s="28" customFormat="1" ht="13.5" customHeight="1" x14ac:dyDescent="0.15">
      <c r="G134" s="151"/>
      <c r="H134" s="151"/>
      <c r="I134" s="20"/>
      <c r="J134" s="38"/>
      <c r="K134" s="38"/>
      <c r="L134" s="20"/>
      <c r="M134" s="20"/>
      <c r="N134" s="20"/>
      <c r="O134" s="20"/>
      <c r="P134" s="20"/>
      <c r="Q134" s="20"/>
      <c r="R134" s="20"/>
      <c r="S134" s="20"/>
      <c r="T134" s="200"/>
      <c r="U134" s="189" t="str">
        <f t="shared" si="13"/>
        <v/>
      </c>
      <c r="V134" s="148"/>
      <c r="W134" s="22"/>
      <c r="X134" s="22"/>
      <c r="Y134" s="23"/>
      <c r="Z134" s="23"/>
      <c r="AA134" s="146"/>
      <c r="AB134" s="146"/>
      <c r="AC134" s="146"/>
      <c r="AD134" s="24"/>
      <c r="AE134" s="150">
        <f t="shared" ref="AE134:AE197" si="17">DATEDIF(AD134,$AD$514,"ｙ")</f>
        <v>115</v>
      </c>
      <c r="AF134" s="27" t="str">
        <f t="shared" si="14"/>
        <v>（115才)</v>
      </c>
      <c r="AG134" s="146"/>
      <c r="AH134" s="146"/>
      <c r="AI134" s="146"/>
      <c r="AJ134" s="146"/>
      <c r="AK134" s="146"/>
      <c r="AL134" s="146"/>
      <c r="AM134" s="177"/>
      <c r="AN134" s="25"/>
      <c r="AO134" s="25"/>
      <c r="AP134" s="25">
        <f t="shared" si="15"/>
        <v>0</v>
      </c>
      <c r="AQ134" s="146"/>
      <c r="AR134" s="25"/>
      <c r="AS134" s="146"/>
      <c r="AT134" s="25"/>
      <c r="AU134" s="146"/>
      <c r="AV134" s="25"/>
      <c r="AW134" s="26"/>
      <c r="AX134" s="26"/>
      <c r="AY134" s="146">
        <f>一覧!V134</f>
        <v>0</v>
      </c>
      <c r="AZ134" s="146"/>
      <c r="BA134" s="177"/>
      <c r="BB134" s="177"/>
      <c r="BC134" s="177"/>
      <c r="BD134" s="148"/>
      <c r="BE134" s="25"/>
      <c r="BF134" s="146"/>
      <c r="BG134" s="146"/>
      <c r="BH134" s="146"/>
      <c r="BI134" s="81"/>
      <c r="BJ134" s="25"/>
      <c r="BK134" s="24"/>
      <c r="BL134" s="24">
        <f t="shared" ref="BL134:BL197" si="18">BK134+BJ134*365</f>
        <v>0</v>
      </c>
      <c r="BM134" s="177"/>
      <c r="BN134" s="177"/>
      <c r="BO134" s="82"/>
      <c r="BP134" s="81"/>
      <c r="BQ134" s="152"/>
      <c r="BR134" s="152"/>
      <c r="BS134" s="153"/>
      <c r="BT134" s="82"/>
      <c r="BU134" s="27"/>
      <c r="BV134" s="24"/>
      <c r="BW134" s="24"/>
    </row>
    <row r="135" spans="7:75" s="28" customFormat="1" x14ac:dyDescent="0.15">
      <c r="G135" s="151"/>
      <c r="H135" s="151"/>
      <c r="I135" s="20"/>
      <c r="J135" s="38"/>
      <c r="K135" s="38"/>
      <c r="L135" s="20"/>
      <c r="M135" s="20"/>
      <c r="N135" s="20"/>
      <c r="O135" s="20"/>
      <c r="P135" s="20"/>
      <c r="Q135" s="20"/>
      <c r="R135" s="20"/>
      <c r="S135" s="20"/>
      <c r="T135" s="200"/>
      <c r="U135" s="189" t="str">
        <f t="shared" ref="U135:U198" si="19">P135&amp;R135&amp;T135</f>
        <v/>
      </c>
      <c r="V135" s="148"/>
      <c r="W135" s="22"/>
      <c r="X135" s="22"/>
      <c r="Y135" s="23"/>
      <c r="Z135" s="23"/>
      <c r="AA135" s="146"/>
      <c r="AB135" s="146"/>
      <c r="AC135" s="146"/>
      <c r="AD135" s="24"/>
      <c r="AE135" s="150">
        <f t="shared" si="17"/>
        <v>115</v>
      </c>
      <c r="AF135" s="27" t="str">
        <f t="shared" ref="AF135:AF198" si="20">"（"&amp;AE135&amp;"才)"</f>
        <v>（115才)</v>
      </c>
      <c r="AG135" s="146"/>
      <c r="AH135" s="146"/>
      <c r="AI135" s="146"/>
      <c r="AJ135" s="146"/>
      <c r="AK135" s="146"/>
      <c r="AL135" s="146"/>
      <c r="AM135" s="177"/>
      <c r="AN135" s="25"/>
      <c r="AO135" s="25"/>
      <c r="AP135" s="25">
        <f t="shared" si="15"/>
        <v>0</v>
      </c>
      <c r="AQ135" s="146"/>
      <c r="AR135" s="25"/>
      <c r="AS135" s="146"/>
      <c r="AT135" s="25"/>
      <c r="AU135" s="146"/>
      <c r="AV135" s="25"/>
      <c r="AW135" s="26"/>
      <c r="AX135" s="26"/>
      <c r="AY135" s="146">
        <f>一覧!V135</f>
        <v>0</v>
      </c>
      <c r="AZ135" s="146"/>
      <c r="BA135" s="177"/>
      <c r="BB135" s="177"/>
      <c r="BC135" s="177"/>
      <c r="BD135" s="148"/>
      <c r="BE135" s="25"/>
      <c r="BF135" s="146"/>
      <c r="BG135" s="146"/>
      <c r="BH135" s="146"/>
      <c r="BI135" s="81"/>
      <c r="BJ135" s="25"/>
      <c r="BK135" s="24"/>
      <c r="BL135" s="24">
        <f t="shared" si="18"/>
        <v>0</v>
      </c>
      <c r="BM135" s="177"/>
      <c r="BN135" s="177"/>
      <c r="BO135" s="82"/>
      <c r="BP135" s="81"/>
      <c r="BQ135" s="152"/>
      <c r="BR135" s="152"/>
      <c r="BS135" s="153"/>
      <c r="BT135" s="82"/>
      <c r="BU135" s="27"/>
      <c r="BV135" s="24"/>
      <c r="BW135" s="24"/>
    </row>
    <row r="136" spans="7:75" s="28" customFormat="1" x14ac:dyDescent="0.15">
      <c r="G136" s="151"/>
      <c r="H136" s="151"/>
      <c r="I136" s="20"/>
      <c r="J136" s="38"/>
      <c r="K136" s="38"/>
      <c r="L136" s="20"/>
      <c r="M136" s="20"/>
      <c r="N136" s="20"/>
      <c r="O136" s="20"/>
      <c r="P136" s="20"/>
      <c r="Q136" s="20"/>
      <c r="R136" s="20"/>
      <c r="S136" s="20"/>
      <c r="T136" s="200"/>
      <c r="U136" s="189" t="str">
        <f t="shared" si="19"/>
        <v/>
      </c>
      <c r="V136" s="148"/>
      <c r="W136" s="22"/>
      <c r="X136" s="22"/>
      <c r="Y136" s="23"/>
      <c r="Z136" s="23"/>
      <c r="AA136" s="146"/>
      <c r="AB136" s="146"/>
      <c r="AC136" s="146"/>
      <c r="AD136" s="24"/>
      <c r="AE136" s="150">
        <f t="shared" si="17"/>
        <v>115</v>
      </c>
      <c r="AF136" s="27" t="str">
        <f t="shared" si="20"/>
        <v>（115才)</v>
      </c>
      <c r="AG136" s="146"/>
      <c r="AH136" s="146"/>
      <c r="AI136" s="146"/>
      <c r="AJ136" s="146"/>
      <c r="AK136" s="146"/>
      <c r="AL136" s="146"/>
      <c r="AM136" s="177"/>
      <c r="AN136" s="25"/>
      <c r="AO136" s="25"/>
      <c r="AP136" s="25">
        <f t="shared" si="15"/>
        <v>0</v>
      </c>
      <c r="AQ136" s="146"/>
      <c r="AR136" s="25"/>
      <c r="AS136" s="146"/>
      <c r="AT136" s="25"/>
      <c r="AU136" s="146"/>
      <c r="AV136" s="25"/>
      <c r="AW136" s="26"/>
      <c r="AX136" s="26"/>
      <c r="AY136" s="146">
        <f>一覧!V136</f>
        <v>0</v>
      </c>
      <c r="AZ136" s="146"/>
      <c r="BA136" s="177"/>
      <c r="BB136" s="177"/>
      <c r="BC136" s="177"/>
      <c r="BD136" s="148"/>
      <c r="BE136" s="25"/>
      <c r="BF136" s="146"/>
      <c r="BG136" s="146"/>
      <c r="BH136" s="146"/>
      <c r="BI136" s="81"/>
      <c r="BJ136" s="25"/>
      <c r="BK136" s="24"/>
      <c r="BL136" s="24">
        <f t="shared" si="18"/>
        <v>0</v>
      </c>
      <c r="BM136" s="177"/>
      <c r="BN136" s="177"/>
      <c r="BO136" s="82"/>
      <c r="BP136" s="81"/>
      <c r="BQ136" s="152"/>
      <c r="BR136" s="152"/>
      <c r="BS136" s="153"/>
      <c r="BT136" s="82"/>
      <c r="BU136" s="27"/>
      <c r="BV136" s="24"/>
      <c r="BW136" s="24"/>
    </row>
    <row r="137" spans="7:75" s="28" customFormat="1" ht="13.5" customHeight="1" x14ac:dyDescent="0.15">
      <c r="G137" s="151"/>
      <c r="H137" s="151"/>
      <c r="I137" s="20"/>
      <c r="J137" s="38"/>
      <c r="K137" s="38"/>
      <c r="L137" s="20"/>
      <c r="M137" s="20"/>
      <c r="N137" s="20"/>
      <c r="O137" s="20"/>
      <c r="P137" s="20"/>
      <c r="Q137" s="20"/>
      <c r="R137" s="20"/>
      <c r="S137" s="20"/>
      <c r="T137" s="200"/>
      <c r="U137" s="189" t="str">
        <f t="shared" si="19"/>
        <v/>
      </c>
      <c r="V137" s="148"/>
      <c r="W137" s="22"/>
      <c r="X137" s="22"/>
      <c r="Y137" s="23"/>
      <c r="Z137" s="23"/>
      <c r="AA137" s="146"/>
      <c r="AB137" s="146"/>
      <c r="AC137" s="146"/>
      <c r="AD137" s="24"/>
      <c r="AE137" s="150">
        <f t="shared" si="17"/>
        <v>115</v>
      </c>
      <c r="AF137" s="27" t="str">
        <f t="shared" si="20"/>
        <v>（115才)</v>
      </c>
      <c r="AG137" s="146"/>
      <c r="AH137" s="146"/>
      <c r="AI137" s="146"/>
      <c r="AJ137" s="146"/>
      <c r="AK137" s="146"/>
      <c r="AL137" s="146"/>
      <c r="AM137" s="177"/>
      <c r="AN137" s="25"/>
      <c r="AO137" s="25"/>
      <c r="AP137" s="25">
        <f t="shared" si="15"/>
        <v>0</v>
      </c>
      <c r="AQ137" s="146"/>
      <c r="AR137" s="25"/>
      <c r="AS137" s="146"/>
      <c r="AT137" s="25"/>
      <c r="AU137" s="146"/>
      <c r="AV137" s="25"/>
      <c r="AW137" s="26"/>
      <c r="AX137" s="26"/>
      <c r="AY137" s="146">
        <f>一覧!V137</f>
        <v>0</v>
      </c>
      <c r="AZ137" s="146"/>
      <c r="BA137" s="177"/>
      <c r="BB137" s="177"/>
      <c r="BC137" s="177"/>
      <c r="BD137" s="148"/>
      <c r="BE137" s="25"/>
      <c r="BF137" s="146"/>
      <c r="BG137" s="146"/>
      <c r="BH137" s="146"/>
      <c r="BI137" s="81"/>
      <c r="BJ137" s="25"/>
      <c r="BK137" s="24"/>
      <c r="BL137" s="24">
        <f t="shared" si="18"/>
        <v>0</v>
      </c>
      <c r="BM137" s="177"/>
      <c r="BN137" s="177"/>
      <c r="BO137" s="82"/>
      <c r="BP137" s="81"/>
      <c r="BQ137" s="152"/>
      <c r="BR137" s="152"/>
      <c r="BS137" s="153"/>
      <c r="BT137" s="82"/>
      <c r="BU137" s="27"/>
      <c r="BV137" s="24"/>
      <c r="BW137" s="24"/>
    </row>
    <row r="138" spans="7:75" s="28" customFormat="1" x14ac:dyDescent="0.15">
      <c r="G138" s="151"/>
      <c r="H138" s="151"/>
      <c r="I138" s="20"/>
      <c r="J138" s="38"/>
      <c r="K138" s="38"/>
      <c r="L138" s="20"/>
      <c r="M138" s="20"/>
      <c r="N138" s="20"/>
      <c r="O138" s="20"/>
      <c r="P138" s="20"/>
      <c r="Q138" s="20"/>
      <c r="R138" s="20"/>
      <c r="S138" s="20"/>
      <c r="T138" s="200"/>
      <c r="U138" s="189" t="str">
        <f t="shared" si="19"/>
        <v/>
      </c>
      <c r="V138" s="148"/>
      <c r="W138" s="22"/>
      <c r="X138" s="22"/>
      <c r="Y138" s="23"/>
      <c r="Z138" s="23"/>
      <c r="AA138" s="146"/>
      <c r="AB138" s="146"/>
      <c r="AC138" s="146"/>
      <c r="AD138" s="24"/>
      <c r="AE138" s="150">
        <f t="shared" si="17"/>
        <v>115</v>
      </c>
      <c r="AF138" s="27" t="str">
        <f t="shared" si="20"/>
        <v>（115才)</v>
      </c>
      <c r="AG138" s="146"/>
      <c r="AH138" s="146"/>
      <c r="AI138" s="146"/>
      <c r="AJ138" s="146"/>
      <c r="AK138" s="146"/>
      <c r="AL138" s="146"/>
      <c r="AM138" s="177"/>
      <c r="AN138" s="25"/>
      <c r="AO138" s="25"/>
      <c r="AP138" s="25">
        <f t="shared" si="15"/>
        <v>0</v>
      </c>
      <c r="AQ138" s="146"/>
      <c r="AR138" s="25"/>
      <c r="AS138" s="146"/>
      <c r="AT138" s="25"/>
      <c r="AU138" s="146"/>
      <c r="AV138" s="25"/>
      <c r="AW138" s="26"/>
      <c r="AX138" s="26"/>
      <c r="AY138" s="146">
        <f>一覧!V138</f>
        <v>0</v>
      </c>
      <c r="AZ138" s="146"/>
      <c r="BA138" s="177"/>
      <c r="BB138" s="177"/>
      <c r="BC138" s="177"/>
      <c r="BD138" s="148"/>
      <c r="BE138" s="25"/>
      <c r="BF138" s="146"/>
      <c r="BG138" s="146"/>
      <c r="BH138" s="146"/>
      <c r="BI138" s="81"/>
      <c r="BJ138" s="25"/>
      <c r="BK138" s="24"/>
      <c r="BL138" s="24">
        <f t="shared" si="18"/>
        <v>0</v>
      </c>
      <c r="BM138" s="177"/>
      <c r="BN138" s="177"/>
      <c r="BO138" s="82"/>
      <c r="BP138" s="81"/>
      <c r="BQ138" s="152"/>
      <c r="BR138" s="152"/>
      <c r="BS138" s="153"/>
      <c r="BT138" s="82"/>
      <c r="BU138" s="27"/>
      <c r="BV138" s="24"/>
      <c r="BW138" s="24"/>
    </row>
    <row r="139" spans="7:75" s="28" customFormat="1" x14ac:dyDescent="0.15">
      <c r="G139" s="151"/>
      <c r="H139" s="151"/>
      <c r="I139" s="20"/>
      <c r="J139" s="38"/>
      <c r="K139" s="38"/>
      <c r="L139" s="20"/>
      <c r="M139" s="20"/>
      <c r="N139" s="20"/>
      <c r="O139" s="20"/>
      <c r="P139" s="20"/>
      <c r="Q139" s="20"/>
      <c r="R139" s="20"/>
      <c r="S139" s="20"/>
      <c r="T139" s="200"/>
      <c r="U139" s="189" t="str">
        <f t="shared" si="19"/>
        <v/>
      </c>
      <c r="V139" s="148"/>
      <c r="W139" s="22"/>
      <c r="X139" s="22"/>
      <c r="Y139" s="23"/>
      <c r="Z139" s="23"/>
      <c r="AA139" s="146"/>
      <c r="AB139" s="146"/>
      <c r="AC139" s="146"/>
      <c r="AD139" s="24"/>
      <c r="AE139" s="150">
        <f t="shared" si="17"/>
        <v>115</v>
      </c>
      <c r="AF139" s="27" t="str">
        <f t="shared" si="20"/>
        <v>（115才)</v>
      </c>
      <c r="AG139" s="146"/>
      <c r="AH139" s="146"/>
      <c r="AI139" s="146"/>
      <c r="AJ139" s="146"/>
      <c r="AK139" s="146"/>
      <c r="AL139" s="146"/>
      <c r="AM139" s="177"/>
      <c r="AN139" s="25"/>
      <c r="AO139" s="25"/>
      <c r="AP139" s="25">
        <f t="shared" si="15"/>
        <v>0</v>
      </c>
      <c r="AQ139" s="146"/>
      <c r="AR139" s="25"/>
      <c r="AS139" s="146"/>
      <c r="AT139" s="25"/>
      <c r="AU139" s="146"/>
      <c r="AV139" s="25"/>
      <c r="AW139" s="26"/>
      <c r="AX139" s="26"/>
      <c r="AY139" s="146">
        <f>一覧!V139</f>
        <v>0</v>
      </c>
      <c r="AZ139" s="146"/>
      <c r="BA139" s="177"/>
      <c r="BB139" s="177"/>
      <c r="BC139" s="177"/>
      <c r="BD139" s="148"/>
      <c r="BE139" s="25"/>
      <c r="BF139" s="146"/>
      <c r="BG139" s="146"/>
      <c r="BH139" s="146"/>
      <c r="BI139" s="81"/>
      <c r="BJ139" s="25"/>
      <c r="BK139" s="24"/>
      <c r="BL139" s="24">
        <f t="shared" si="18"/>
        <v>0</v>
      </c>
      <c r="BM139" s="177"/>
      <c r="BN139" s="177"/>
      <c r="BO139" s="82"/>
      <c r="BP139" s="81"/>
      <c r="BQ139" s="152"/>
      <c r="BR139" s="152"/>
      <c r="BS139" s="153"/>
      <c r="BT139" s="82"/>
      <c r="BU139" s="27"/>
      <c r="BV139" s="24"/>
      <c r="BW139" s="24"/>
    </row>
    <row r="140" spans="7:75" s="28" customFormat="1" ht="13.5" customHeight="1" x14ac:dyDescent="0.15">
      <c r="G140" s="151"/>
      <c r="H140" s="151"/>
      <c r="I140" s="20"/>
      <c r="J140" s="38"/>
      <c r="K140" s="38"/>
      <c r="L140" s="20"/>
      <c r="M140" s="20"/>
      <c r="N140" s="20"/>
      <c r="O140" s="20"/>
      <c r="P140" s="20"/>
      <c r="Q140" s="20"/>
      <c r="R140" s="20"/>
      <c r="S140" s="20"/>
      <c r="T140" s="200"/>
      <c r="U140" s="189" t="str">
        <f t="shared" si="19"/>
        <v/>
      </c>
      <c r="V140" s="148"/>
      <c r="W140" s="22"/>
      <c r="X140" s="22"/>
      <c r="Y140" s="23"/>
      <c r="Z140" s="23"/>
      <c r="AA140" s="146"/>
      <c r="AB140" s="146"/>
      <c r="AC140" s="146"/>
      <c r="AD140" s="24"/>
      <c r="AE140" s="150">
        <f t="shared" si="17"/>
        <v>115</v>
      </c>
      <c r="AF140" s="27" t="str">
        <f t="shared" si="20"/>
        <v>（115才)</v>
      </c>
      <c r="AG140" s="146"/>
      <c r="AH140" s="146"/>
      <c r="AI140" s="146"/>
      <c r="AJ140" s="146"/>
      <c r="AK140" s="146"/>
      <c r="AL140" s="146"/>
      <c r="AM140" s="177"/>
      <c r="AN140" s="25"/>
      <c r="AO140" s="25"/>
      <c r="AP140" s="25">
        <f t="shared" si="15"/>
        <v>0</v>
      </c>
      <c r="AQ140" s="146"/>
      <c r="AR140" s="25"/>
      <c r="AS140" s="146"/>
      <c r="AT140" s="25"/>
      <c r="AU140" s="146"/>
      <c r="AV140" s="25"/>
      <c r="AW140" s="26"/>
      <c r="AX140" s="26"/>
      <c r="AY140" s="146">
        <f>一覧!V140</f>
        <v>0</v>
      </c>
      <c r="AZ140" s="146"/>
      <c r="BA140" s="177"/>
      <c r="BB140" s="177"/>
      <c r="BC140" s="177"/>
      <c r="BD140" s="148"/>
      <c r="BE140" s="25"/>
      <c r="BF140" s="146"/>
      <c r="BG140" s="146"/>
      <c r="BH140" s="146"/>
      <c r="BI140" s="81"/>
      <c r="BJ140" s="25"/>
      <c r="BK140" s="24"/>
      <c r="BL140" s="24">
        <f t="shared" si="18"/>
        <v>0</v>
      </c>
      <c r="BM140" s="177"/>
      <c r="BN140" s="177"/>
      <c r="BO140" s="82"/>
      <c r="BP140" s="81"/>
      <c r="BQ140" s="152"/>
      <c r="BR140" s="152"/>
      <c r="BS140" s="153"/>
      <c r="BT140" s="82"/>
      <c r="BU140" s="27"/>
      <c r="BV140" s="24"/>
      <c r="BW140" s="24"/>
    </row>
    <row r="141" spans="7:75" s="28" customFormat="1" x14ac:dyDescent="0.15">
      <c r="G141" s="151"/>
      <c r="H141" s="151"/>
      <c r="I141" s="20"/>
      <c r="J141" s="38"/>
      <c r="K141" s="38"/>
      <c r="L141" s="20"/>
      <c r="M141" s="20"/>
      <c r="N141" s="20"/>
      <c r="O141" s="20"/>
      <c r="P141" s="20"/>
      <c r="Q141" s="20"/>
      <c r="R141" s="20"/>
      <c r="S141" s="20"/>
      <c r="T141" s="200"/>
      <c r="U141" s="189" t="str">
        <f t="shared" si="19"/>
        <v/>
      </c>
      <c r="V141" s="148"/>
      <c r="W141" s="22"/>
      <c r="X141" s="22"/>
      <c r="Y141" s="23"/>
      <c r="Z141" s="23"/>
      <c r="AA141" s="146"/>
      <c r="AB141" s="146"/>
      <c r="AC141" s="146"/>
      <c r="AD141" s="24"/>
      <c r="AE141" s="150">
        <f t="shared" si="17"/>
        <v>115</v>
      </c>
      <c r="AF141" s="27" t="str">
        <f t="shared" si="20"/>
        <v>（115才)</v>
      </c>
      <c r="AG141" s="146"/>
      <c r="AH141" s="146"/>
      <c r="AI141" s="146"/>
      <c r="AJ141" s="146"/>
      <c r="AK141" s="146"/>
      <c r="AL141" s="146"/>
      <c r="AM141" s="177"/>
      <c r="AN141" s="25"/>
      <c r="AO141" s="25"/>
      <c r="AP141" s="25">
        <f t="shared" si="15"/>
        <v>0</v>
      </c>
      <c r="AQ141" s="146"/>
      <c r="AR141" s="25"/>
      <c r="AS141" s="146"/>
      <c r="AT141" s="25"/>
      <c r="AU141" s="146"/>
      <c r="AV141" s="25"/>
      <c r="AW141" s="26"/>
      <c r="AX141" s="26"/>
      <c r="AY141" s="146">
        <f>一覧!V141</f>
        <v>0</v>
      </c>
      <c r="AZ141" s="146"/>
      <c r="BA141" s="177"/>
      <c r="BB141" s="177"/>
      <c r="BC141" s="177"/>
      <c r="BD141" s="148"/>
      <c r="BE141" s="25"/>
      <c r="BF141" s="146"/>
      <c r="BG141" s="146"/>
      <c r="BH141" s="146"/>
      <c r="BI141" s="122"/>
      <c r="BJ141" s="25"/>
      <c r="BK141" s="24"/>
      <c r="BL141" s="24">
        <f t="shared" si="18"/>
        <v>0</v>
      </c>
      <c r="BM141" s="177"/>
      <c r="BN141" s="177"/>
      <c r="BO141" s="123"/>
      <c r="BP141" s="122"/>
      <c r="BQ141" s="152"/>
      <c r="BR141" s="152"/>
      <c r="BS141" s="153"/>
      <c r="BT141" s="123"/>
      <c r="BU141" s="27"/>
      <c r="BV141" s="24"/>
      <c r="BW141" s="24"/>
    </row>
    <row r="142" spans="7:75" s="28" customFormat="1" x14ac:dyDescent="0.15">
      <c r="G142" s="151"/>
      <c r="H142" s="151"/>
      <c r="I142" s="20"/>
      <c r="J142" s="38"/>
      <c r="K142" s="38"/>
      <c r="L142" s="20"/>
      <c r="M142" s="20"/>
      <c r="N142" s="20"/>
      <c r="O142" s="20"/>
      <c r="P142" s="20"/>
      <c r="Q142" s="20"/>
      <c r="R142" s="20"/>
      <c r="S142" s="20"/>
      <c r="T142" s="200"/>
      <c r="U142" s="189" t="str">
        <f t="shared" si="19"/>
        <v/>
      </c>
      <c r="V142" s="148"/>
      <c r="W142" s="22"/>
      <c r="X142" s="22"/>
      <c r="Y142" s="23"/>
      <c r="Z142" s="23"/>
      <c r="AA142" s="146"/>
      <c r="AB142" s="146"/>
      <c r="AC142" s="146"/>
      <c r="AD142" s="24"/>
      <c r="AE142" s="150">
        <f t="shared" si="17"/>
        <v>115</v>
      </c>
      <c r="AF142" s="27" t="str">
        <f t="shared" si="20"/>
        <v>（115才)</v>
      </c>
      <c r="AG142" s="146"/>
      <c r="AH142" s="146"/>
      <c r="AI142" s="146"/>
      <c r="AJ142" s="146"/>
      <c r="AK142" s="146"/>
      <c r="AL142" s="146"/>
      <c r="AM142" s="177"/>
      <c r="AN142" s="25"/>
      <c r="AO142" s="25"/>
      <c r="AP142" s="25">
        <f t="shared" si="15"/>
        <v>0</v>
      </c>
      <c r="AQ142" s="146"/>
      <c r="AR142" s="25"/>
      <c r="AS142" s="146"/>
      <c r="AT142" s="25"/>
      <c r="AU142" s="146"/>
      <c r="AV142" s="25"/>
      <c r="AW142" s="26"/>
      <c r="AX142" s="26"/>
      <c r="AY142" s="146">
        <f>一覧!V142</f>
        <v>0</v>
      </c>
      <c r="AZ142" s="146"/>
      <c r="BA142" s="177"/>
      <c r="BB142" s="177"/>
      <c r="BC142" s="177"/>
      <c r="BD142" s="148"/>
      <c r="BE142" s="25"/>
      <c r="BF142" s="146"/>
      <c r="BG142" s="146"/>
      <c r="BH142" s="146"/>
      <c r="BI142" s="81"/>
      <c r="BJ142" s="25"/>
      <c r="BK142" s="24"/>
      <c r="BL142" s="24">
        <f t="shared" si="18"/>
        <v>0</v>
      </c>
      <c r="BM142" s="177"/>
      <c r="BN142" s="177"/>
      <c r="BO142" s="82"/>
      <c r="BP142" s="81"/>
      <c r="BQ142" s="152"/>
      <c r="BR142" s="152"/>
      <c r="BS142" s="153"/>
      <c r="BT142" s="82"/>
      <c r="BU142" s="27"/>
      <c r="BV142" s="24"/>
      <c r="BW142" s="24"/>
    </row>
    <row r="143" spans="7:75" s="28" customFormat="1" ht="13.5" customHeight="1" x14ac:dyDescent="0.15">
      <c r="G143" s="151"/>
      <c r="H143" s="151"/>
      <c r="I143" s="20"/>
      <c r="J143" s="38"/>
      <c r="K143" s="38"/>
      <c r="L143" s="20"/>
      <c r="M143" s="20"/>
      <c r="N143" s="20"/>
      <c r="O143" s="20"/>
      <c r="P143" s="20"/>
      <c r="Q143" s="20"/>
      <c r="R143" s="20"/>
      <c r="S143" s="20"/>
      <c r="T143" s="200"/>
      <c r="U143" s="189" t="str">
        <f t="shared" si="19"/>
        <v/>
      </c>
      <c r="V143" s="148"/>
      <c r="W143" s="22"/>
      <c r="X143" s="22"/>
      <c r="Y143" s="23"/>
      <c r="Z143" s="23"/>
      <c r="AA143" s="146"/>
      <c r="AB143" s="146"/>
      <c r="AC143" s="146"/>
      <c r="AD143" s="24"/>
      <c r="AE143" s="150">
        <f t="shared" si="17"/>
        <v>115</v>
      </c>
      <c r="AF143" s="27" t="str">
        <f t="shared" si="20"/>
        <v>（115才)</v>
      </c>
      <c r="AG143" s="146"/>
      <c r="AH143" s="146"/>
      <c r="AI143" s="146"/>
      <c r="AJ143" s="146"/>
      <c r="AK143" s="146"/>
      <c r="AL143" s="146"/>
      <c r="AM143" s="177"/>
      <c r="AN143" s="25"/>
      <c r="AO143" s="25"/>
      <c r="AP143" s="25">
        <f t="shared" si="15"/>
        <v>0</v>
      </c>
      <c r="AQ143" s="146"/>
      <c r="AR143" s="25"/>
      <c r="AS143" s="146"/>
      <c r="AT143" s="25"/>
      <c r="AU143" s="146"/>
      <c r="AV143" s="25"/>
      <c r="AW143" s="26"/>
      <c r="AX143" s="26"/>
      <c r="AY143" s="146">
        <f>一覧!V143</f>
        <v>0</v>
      </c>
      <c r="AZ143" s="146"/>
      <c r="BA143" s="177"/>
      <c r="BB143" s="177"/>
      <c r="BC143" s="177"/>
      <c r="BD143" s="148"/>
      <c r="BE143" s="25"/>
      <c r="BF143" s="146"/>
      <c r="BG143" s="146"/>
      <c r="BH143" s="146"/>
      <c r="BI143" s="122"/>
      <c r="BJ143" s="25"/>
      <c r="BK143" s="24"/>
      <c r="BL143" s="24">
        <f t="shared" si="18"/>
        <v>0</v>
      </c>
      <c r="BM143" s="177"/>
      <c r="BN143" s="177"/>
      <c r="BO143" s="123"/>
      <c r="BP143" s="122"/>
      <c r="BQ143" s="152"/>
      <c r="BR143" s="152"/>
      <c r="BS143" s="153"/>
      <c r="BT143" s="123"/>
      <c r="BU143" s="27"/>
      <c r="BV143" s="24"/>
      <c r="BW143" s="24"/>
    </row>
    <row r="144" spans="7:75" s="28" customFormat="1" x14ac:dyDescent="0.15">
      <c r="G144" s="151"/>
      <c r="H144" s="151"/>
      <c r="I144" s="20"/>
      <c r="J144" s="38"/>
      <c r="K144" s="38"/>
      <c r="L144" s="20"/>
      <c r="M144" s="20"/>
      <c r="N144" s="20"/>
      <c r="O144" s="20"/>
      <c r="P144" s="20"/>
      <c r="Q144" s="20"/>
      <c r="R144" s="20"/>
      <c r="S144" s="20"/>
      <c r="T144" s="200"/>
      <c r="U144" s="189" t="str">
        <f t="shared" si="19"/>
        <v/>
      </c>
      <c r="V144" s="148"/>
      <c r="W144" s="22"/>
      <c r="X144" s="22"/>
      <c r="Y144" s="23"/>
      <c r="Z144" s="23"/>
      <c r="AA144" s="146"/>
      <c r="AB144" s="146"/>
      <c r="AC144" s="146"/>
      <c r="AD144" s="24"/>
      <c r="AE144" s="150">
        <f t="shared" si="17"/>
        <v>115</v>
      </c>
      <c r="AF144" s="27" t="str">
        <f t="shared" si="20"/>
        <v>（115才)</v>
      </c>
      <c r="AG144" s="146"/>
      <c r="AH144" s="146"/>
      <c r="AI144" s="146"/>
      <c r="AJ144" s="146"/>
      <c r="AK144" s="146"/>
      <c r="AL144" s="146"/>
      <c r="AM144" s="177"/>
      <c r="AN144" s="25"/>
      <c r="AO144" s="25"/>
      <c r="AP144" s="25">
        <f t="shared" si="15"/>
        <v>0</v>
      </c>
      <c r="AQ144" s="146"/>
      <c r="AR144" s="25"/>
      <c r="AS144" s="146"/>
      <c r="AT144" s="25"/>
      <c r="AU144" s="146"/>
      <c r="AV144" s="25"/>
      <c r="AW144" s="26"/>
      <c r="AX144" s="26"/>
      <c r="AY144" s="146">
        <f>一覧!V144</f>
        <v>0</v>
      </c>
      <c r="AZ144" s="146"/>
      <c r="BA144" s="177"/>
      <c r="BB144" s="177"/>
      <c r="BC144" s="177"/>
      <c r="BD144" s="148"/>
      <c r="BE144" s="25"/>
      <c r="BF144" s="146"/>
      <c r="BG144" s="146"/>
      <c r="BH144" s="146"/>
      <c r="BI144" s="81"/>
      <c r="BJ144" s="25"/>
      <c r="BK144" s="24"/>
      <c r="BL144" s="24">
        <f t="shared" si="18"/>
        <v>0</v>
      </c>
      <c r="BM144" s="177"/>
      <c r="BN144" s="177"/>
      <c r="BO144" s="82"/>
      <c r="BP144" s="81"/>
      <c r="BQ144" s="152"/>
      <c r="BR144" s="152"/>
      <c r="BS144" s="153"/>
      <c r="BT144" s="82"/>
      <c r="BU144" s="27"/>
      <c r="BV144" s="24"/>
      <c r="BW144" s="24"/>
    </row>
    <row r="145" spans="7:75" s="28" customFormat="1" x14ac:dyDescent="0.15">
      <c r="G145" s="151"/>
      <c r="H145" s="151"/>
      <c r="I145" s="20"/>
      <c r="J145" s="38"/>
      <c r="K145" s="38"/>
      <c r="L145" s="20"/>
      <c r="M145" s="20"/>
      <c r="N145" s="20"/>
      <c r="O145" s="20"/>
      <c r="P145" s="20"/>
      <c r="Q145" s="20"/>
      <c r="R145" s="20"/>
      <c r="S145" s="20"/>
      <c r="T145" s="200"/>
      <c r="U145" s="189" t="str">
        <f t="shared" si="19"/>
        <v/>
      </c>
      <c r="V145" s="148"/>
      <c r="W145" s="22"/>
      <c r="X145" s="22"/>
      <c r="Y145" s="23"/>
      <c r="Z145" s="23"/>
      <c r="AA145" s="146"/>
      <c r="AB145" s="146"/>
      <c r="AC145" s="146"/>
      <c r="AD145" s="24"/>
      <c r="AE145" s="150">
        <f t="shared" si="17"/>
        <v>115</v>
      </c>
      <c r="AF145" s="27" t="str">
        <f t="shared" si="20"/>
        <v>（115才)</v>
      </c>
      <c r="AG145" s="146"/>
      <c r="AH145" s="146"/>
      <c r="AI145" s="146"/>
      <c r="AJ145" s="146"/>
      <c r="AK145" s="146"/>
      <c r="AL145" s="146"/>
      <c r="AM145" s="177"/>
      <c r="AN145" s="25"/>
      <c r="AO145" s="25"/>
      <c r="AP145" s="25">
        <f t="shared" si="15"/>
        <v>0</v>
      </c>
      <c r="AQ145" s="146"/>
      <c r="AR145" s="25"/>
      <c r="AS145" s="146"/>
      <c r="AT145" s="25"/>
      <c r="AU145" s="146"/>
      <c r="AV145" s="25"/>
      <c r="AW145" s="26"/>
      <c r="AX145" s="26"/>
      <c r="AY145" s="146">
        <f>一覧!V145</f>
        <v>0</v>
      </c>
      <c r="AZ145" s="146"/>
      <c r="BA145" s="177"/>
      <c r="BB145" s="177"/>
      <c r="BC145" s="177"/>
      <c r="BD145" s="148"/>
      <c r="BE145" s="25"/>
      <c r="BF145" s="146"/>
      <c r="BG145" s="146"/>
      <c r="BH145" s="146"/>
      <c r="BI145" s="81"/>
      <c r="BJ145" s="25"/>
      <c r="BK145" s="24"/>
      <c r="BL145" s="24">
        <f t="shared" si="18"/>
        <v>0</v>
      </c>
      <c r="BM145" s="177"/>
      <c r="BN145" s="177"/>
      <c r="BO145" s="82"/>
      <c r="BP145" s="81"/>
      <c r="BQ145" s="152"/>
      <c r="BR145" s="152"/>
      <c r="BS145" s="153"/>
      <c r="BT145" s="82"/>
      <c r="BU145" s="27"/>
      <c r="BV145" s="24"/>
      <c r="BW145" s="24"/>
    </row>
    <row r="146" spans="7:75" s="28" customFormat="1" ht="13.5" customHeight="1" x14ac:dyDescent="0.15">
      <c r="G146" s="151"/>
      <c r="H146" s="151"/>
      <c r="I146" s="20"/>
      <c r="J146" s="38"/>
      <c r="K146" s="38"/>
      <c r="L146" s="20"/>
      <c r="M146" s="20"/>
      <c r="N146" s="20"/>
      <c r="O146" s="20"/>
      <c r="P146" s="20"/>
      <c r="Q146" s="20"/>
      <c r="R146" s="20"/>
      <c r="S146" s="20"/>
      <c r="T146" s="200"/>
      <c r="U146" s="189" t="str">
        <f t="shared" si="19"/>
        <v/>
      </c>
      <c r="V146" s="148"/>
      <c r="W146" s="22"/>
      <c r="X146" s="22"/>
      <c r="Y146" s="23"/>
      <c r="Z146" s="23"/>
      <c r="AA146" s="146"/>
      <c r="AB146" s="146"/>
      <c r="AC146" s="146"/>
      <c r="AD146" s="24"/>
      <c r="AE146" s="150">
        <f t="shared" si="17"/>
        <v>115</v>
      </c>
      <c r="AF146" s="27" t="str">
        <f t="shared" si="20"/>
        <v>（115才)</v>
      </c>
      <c r="AG146" s="146"/>
      <c r="AH146" s="146"/>
      <c r="AI146" s="146"/>
      <c r="AJ146" s="146"/>
      <c r="AK146" s="146"/>
      <c r="AL146" s="146"/>
      <c r="AM146" s="177"/>
      <c r="AN146" s="25"/>
      <c r="AO146" s="25"/>
      <c r="AP146" s="25">
        <f t="shared" si="15"/>
        <v>0</v>
      </c>
      <c r="AQ146" s="146"/>
      <c r="AR146" s="25"/>
      <c r="AS146" s="146"/>
      <c r="AT146" s="25"/>
      <c r="AU146" s="146"/>
      <c r="AV146" s="25"/>
      <c r="AW146" s="26"/>
      <c r="AX146" s="26"/>
      <c r="AY146" s="146">
        <f>一覧!V146</f>
        <v>0</v>
      </c>
      <c r="AZ146" s="146"/>
      <c r="BA146" s="177"/>
      <c r="BB146" s="177"/>
      <c r="BC146" s="177"/>
      <c r="BD146" s="148"/>
      <c r="BE146" s="25"/>
      <c r="BF146" s="146"/>
      <c r="BG146" s="146"/>
      <c r="BH146" s="146"/>
      <c r="BI146" s="81"/>
      <c r="BJ146" s="25"/>
      <c r="BK146" s="24"/>
      <c r="BL146" s="24">
        <f t="shared" si="18"/>
        <v>0</v>
      </c>
      <c r="BM146" s="177"/>
      <c r="BN146" s="177"/>
      <c r="BO146" s="82"/>
      <c r="BP146" s="81"/>
      <c r="BQ146" s="152"/>
      <c r="BR146" s="152"/>
      <c r="BS146" s="153"/>
      <c r="BT146" s="82"/>
      <c r="BU146" s="27"/>
      <c r="BV146" s="24"/>
      <c r="BW146" s="24"/>
    </row>
    <row r="147" spans="7:75" s="28" customFormat="1" x14ac:dyDescent="0.15">
      <c r="G147" s="151"/>
      <c r="H147" s="151"/>
      <c r="I147" s="20"/>
      <c r="J147" s="38"/>
      <c r="K147" s="38"/>
      <c r="L147" s="20"/>
      <c r="M147" s="20"/>
      <c r="N147" s="20"/>
      <c r="O147" s="20"/>
      <c r="P147" s="20"/>
      <c r="Q147" s="20"/>
      <c r="R147" s="20"/>
      <c r="S147" s="20"/>
      <c r="T147" s="200"/>
      <c r="U147" s="189" t="str">
        <f t="shared" si="19"/>
        <v/>
      </c>
      <c r="V147" s="148"/>
      <c r="W147" s="22"/>
      <c r="X147" s="22"/>
      <c r="Y147" s="23"/>
      <c r="Z147" s="23"/>
      <c r="AA147" s="146"/>
      <c r="AB147" s="146"/>
      <c r="AC147" s="146"/>
      <c r="AD147" s="24"/>
      <c r="AE147" s="150">
        <f t="shared" si="17"/>
        <v>115</v>
      </c>
      <c r="AF147" s="27" t="str">
        <f t="shared" si="20"/>
        <v>（115才)</v>
      </c>
      <c r="AG147" s="146"/>
      <c r="AH147" s="146"/>
      <c r="AI147" s="146"/>
      <c r="AJ147" s="146"/>
      <c r="AK147" s="146"/>
      <c r="AL147" s="146"/>
      <c r="AM147" s="177"/>
      <c r="AN147" s="25"/>
      <c r="AO147" s="25"/>
      <c r="AP147" s="25">
        <f t="shared" si="15"/>
        <v>0</v>
      </c>
      <c r="AQ147" s="146"/>
      <c r="AR147" s="25"/>
      <c r="AS147" s="146"/>
      <c r="AT147" s="25"/>
      <c r="AU147" s="146"/>
      <c r="AV147" s="25"/>
      <c r="AW147" s="26"/>
      <c r="AX147" s="26"/>
      <c r="AY147" s="146">
        <f>一覧!V147</f>
        <v>0</v>
      </c>
      <c r="AZ147" s="146"/>
      <c r="BA147" s="177"/>
      <c r="BB147" s="177"/>
      <c r="BC147" s="177"/>
      <c r="BD147" s="148"/>
      <c r="BE147" s="25"/>
      <c r="BF147" s="146"/>
      <c r="BG147" s="146"/>
      <c r="BH147" s="146"/>
      <c r="BI147" s="81"/>
      <c r="BJ147" s="25"/>
      <c r="BK147" s="24"/>
      <c r="BL147" s="24">
        <f t="shared" si="18"/>
        <v>0</v>
      </c>
      <c r="BM147" s="177"/>
      <c r="BN147" s="177"/>
      <c r="BO147" s="82"/>
      <c r="BP147" s="81"/>
      <c r="BQ147" s="152"/>
      <c r="BR147" s="152"/>
      <c r="BS147" s="153"/>
      <c r="BT147" s="82"/>
      <c r="BU147" s="27"/>
      <c r="BV147" s="24"/>
      <c r="BW147" s="24"/>
    </row>
    <row r="148" spans="7:75" s="28" customFormat="1" x14ac:dyDescent="0.15">
      <c r="G148" s="151"/>
      <c r="H148" s="151"/>
      <c r="I148" s="20"/>
      <c r="J148" s="38"/>
      <c r="K148" s="38"/>
      <c r="L148" s="20"/>
      <c r="M148" s="20"/>
      <c r="N148" s="20"/>
      <c r="O148" s="20"/>
      <c r="P148" s="20"/>
      <c r="Q148" s="20"/>
      <c r="R148" s="20"/>
      <c r="S148" s="20"/>
      <c r="T148" s="200"/>
      <c r="U148" s="189" t="str">
        <f t="shared" si="19"/>
        <v/>
      </c>
      <c r="V148" s="148"/>
      <c r="W148" s="22"/>
      <c r="X148" s="22"/>
      <c r="Y148" s="23"/>
      <c r="Z148" s="23"/>
      <c r="AA148" s="146"/>
      <c r="AB148" s="146"/>
      <c r="AC148" s="146"/>
      <c r="AD148" s="24"/>
      <c r="AE148" s="150">
        <f t="shared" si="17"/>
        <v>115</v>
      </c>
      <c r="AF148" s="27" t="str">
        <f t="shared" si="20"/>
        <v>（115才)</v>
      </c>
      <c r="AG148" s="146"/>
      <c r="AH148" s="146"/>
      <c r="AI148" s="146"/>
      <c r="AJ148" s="146"/>
      <c r="AK148" s="146"/>
      <c r="AL148" s="146"/>
      <c r="AM148" s="177"/>
      <c r="AN148" s="25"/>
      <c r="AO148" s="25"/>
      <c r="AP148" s="25">
        <f t="shared" si="15"/>
        <v>0</v>
      </c>
      <c r="AQ148" s="146"/>
      <c r="AR148" s="25"/>
      <c r="AS148" s="146"/>
      <c r="AT148" s="25"/>
      <c r="AU148" s="146"/>
      <c r="AV148" s="25"/>
      <c r="AW148" s="26"/>
      <c r="AX148" s="26"/>
      <c r="AY148" s="146">
        <f>一覧!V148</f>
        <v>0</v>
      </c>
      <c r="AZ148" s="146"/>
      <c r="BA148" s="177"/>
      <c r="BB148" s="177"/>
      <c r="BC148" s="177"/>
      <c r="BD148" s="148"/>
      <c r="BE148" s="25"/>
      <c r="BF148" s="146"/>
      <c r="BG148" s="146"/>
      <c r="BH148" s="146"/>
      <c r="BI148" s="81"/>
      <c r="BJ148" s="25"/>
      <c r="BK148" s="24"/>
      <c r="BL148" s="24">
        <f t="shared" si="18"/>
        <v>0</v>
      </c>
      <c r="BM148" s="177"/>
      <c r="BN148" s="177"/>
      <c r="BO148" s="82"/>
      <c r="BP148" s="81"/>
      <c r="BQ148" s="152"/>
      <c r="BR148" s="152"/>
      <c r="BS148" s="153"/>
      <c r="BT148" s="82"/>
      <c r="BU148" s="27"/>
      <c r="BV148" s="24"/>
      <c r="BW148" s="24"/>
    </row>
    <row r="149" spans="7:75" s="28" customFormat="1" ht="13.5" customHeight="1" x14ac:dyDescent="0.15">
      <c r="G149" s="151"/>
      <c r="H149" s="151"/>
      <c r="I149" s="20"/>
      <c r="J149" s="38"/>
      <c r="K149" s="38"/>
      <c r="L149" s="20"/>
      <c r="M149" s="20"/>
      <c r="N149" s="20"/>
      <c r="O149" s="20"/>
      <c r="P149" s="20"/>
      <c r="Q149" s="20"/>
      <c r="R149" s="20"/>
      <c r="S149" s="20"/>
      <c r="T149" s="200"/>
      <c r="U149" s="189" t="str">
        <f t="shared" si="19"/>
        <v/>
      </c>
      <c r="V149" s="148"/>
      <c r="W149" s="22"/>
      <c r="X149" s="22"/>
      <c r="Y149" s="23"/>
      <c r="Z149" s="23"/>
      <c r="AA149" s="146"/>
      <c r="AB149" s="146"/>
      <c r="AC149" s="146"/>
      <c r="AD149" s="24"/>
      <c r="AE149" s="150">
        <f t="shared" si="17"/>
        <v>115</v>
      </c>
      <c r="AF149" s="27" t="str">
        <f t="shared" si="20"/>
        <v>（115才)</v>
      </c>
      <c r="AG149" s="146"/>
      <c r="AH149" s="146"/>
      <c r="AI149" s="146"/>
      <c r="AJ149" s="146"/>
      <c r="AK149" s="146"/>
      <c r="AL149" s="146"/>
      <c r="AM149" s="177"/>
      <c r="AN149" s="25"/>
      <c r="AO149" s="25"/>
      <c r="AP149" s="25">
        <f t="shared" si="15"/>
        <v>0</v>
      </c>
      <c r="AQ149" s="146"/>
      <c r="AR149" s="25"/>
      <c r="AS149" s="146"/>
      <c r="AT149" s="25"/>
      <c r="AU149" s="146"/>
      <c r="AV149" s="25"/>
      <c r="AW149" s="26"/>
      <c r="AX149" s="26"/>
      <c r="AY149" s="146">
        <f>一覧!V149</f>
        <v>0</v>
      </c>
      <c r="AZ149" s="146"/>
      <c r="BA149" s="177"/>
      <c r="BB149" s="177"/>
      <c r="BC149" s="177"/>
      <c r="BD149" s="148"/>
      <c r="BE149" s="25"/>
      <c r="BF149" s="146"/>
      <c r="BG149" s="146"/>
      <c r="BH149" s="146"/>
      <c r="BI149" s="81"/>
      <c r="BJ149" s="25"/>
      <c r="BK149" s="24"/>
      <c r="BL149" s="24">
        <f t="shared" si="18"/>
        <v>0</v>
      </c>
      <c r="BM149" s="177"/>
      <c r="BN149" s="177"/>
      <c r="BO149" s="82"/>
      <c r="BP149" s="81"/>
      <c r="BQ149" s="152"/>
      <c r="BR149" s="152"/>
      <c r="BS149" s="153"/>
      <c r="BT149" s="82"/>
      <c r="BU149" s="27"/>
      <c r="BV149" s="24"/>
      <c r="BW149" s="24"/>
    </row>
    <row r="150" spans="7:75" s="28" customFormat="1" x14ac:dyDescent="0.15">
      <c r="G150" s="151"/>
      <c r="H150" s="151"/>
      <c r="I150" s="20"/>
      <c r="J150" s="38"/>
      <c r="K150" s="38"/>
      <c r="L150" s="20"/>
      <c r="M150" s="20"/>
      <c r="N150" s="20"/>
      <c r="O150" s="20"/>
      <c r="P150" s="20"/>
      <c r="Q150" s="20"/>
      <c r="R150" s="20"/>
      <c r="S150" s="20"/>
      <c r="T150" s="200"/>
      <c r="U150" s="189" t="str">
        <f t="shared" si="19"/>
        <v/>
      </c>
      <c r="V150" s="148"/>
      <c r="W150" s="22"/>
      <c r="X150" s="22"/>
      <c r="Y150" s="23"/>
      <c r="Z150" s="23"/>
      <c r="AA150" s="146"/>
      <c r="AB150" s="146"/>
      <c r="AC150" s="146"/>
      <c r="AD150" s="24"/>
      <c r="AE150" s="150">
        <f t="shared" si="17"/>
        <v>115</v>
      </c>
      <c r="AF150" s="27" t="str">
        <f t="shared" si="20"/>
        <v>（115才)</v>
      </c>
      <c r="AG150" s="146"/>
      <c r="AH150" s="146"/>
      <c r="AI150" s="146"/>
      <c r="AJ150" s="146"/>
      <c r="AK150" s="146"/>
      <c r="AL150" s="146"/>
      <c r="AM150" s="177"/>
      <c r="AN150" s="25"/>
      <c r="AO150" s="25"/>
      <c r="AP150" s="25">
        <f t="shared" si="15"/>
        <v>0</v>
      </c>
      <c r="AQ150" s="146"/>
      <c r="AR150" s="25"/>
      <c r="AS150" s="146"/>
      <c r="AT150" s="25"/>
      <c r="AU150" s="146"/>
      <c r="AV150" s="25"/>
      <c r="AW150" s="26"/>
      <c r="AX150" s="26"/>
      <c r="AY150" s="146">
        <f>一覧!V150</f>
        <v>0</v>
      </c>
      <c r="AZ150" s="146"/>
      <c r="BA150" s="177"/>
      <c r="BB150" s="177"/>
      <c r="BC150" s="177"/>
      <c r="BD150" s="148"/>
      <c r="BE150" s="25"/>
      <c r="BF150" s="146"/>
      <c r="BG150" s="146"/>
      <c r="BH150" s="146"/>
      <c r="BI150" s="81"/>
      <c r="BJ150" s="25"/>
      <c r="BK150" s="24"/>
      <c r="BL150" s="24">
        <f t="shared" si="18"/>
        <v>0</v>
      </c>
      <c r="BM150" s="177"/>
      <c r="BN150" s="177"/>
      <c r="BO150" s="82"/>
      <c r="BP150" s="81"/>
      <c r="BQ150" s="152"/>
      <c r="BR150" s="152"/>
      <c r="BS150" s="153"/>
      <c r="BT150" s="82"/>
      <c r="BU150" s="27"/>
      <c r="BV150" s="24"/>
      <c r="BW150" s="24"/>
    </row>
    <row r="151" spans="7:75" s="28" customFormat="1" x14ac:dyDescent="0.15">
      <c r="G151" s="151"/>
      <c r="H151" s="151"/>
      <c r="I151" s="20"/>
      <c r="J151" s="38"/>
      <c r="K151" s="38"/>
      <c r="L151" s="20"/>
      <c r="M151" s="20"/>
      <c r="N151" s="20"/>
      <c r="O151" s="20"/>
      <c r="P151" s="20"/>
      <c r="Q151" s="20"/>
      <c r="R151" s="20"/>
      <c r="S151" s="20"/>
      <c r="T151" s="200"/>
      <c r="U151" s="189" t="str">
        <f t="shared" si="19"/>
        <v/>
      </c>
      <c r="V151" s="148"/>
      <c r="W151" s="22"/>
      <c r="X151" s="22"/>
      <c r="Y151" s="23"/>
      <c r="Z151" s="23"/>
      <c r="AA151" s="146"/>
      <c r="AB151" s="146"/>
      <c r="AC151" s="146"/>
      <c r="AD151" s="24"/>
      <c r="AE151" s="150">
        <f t="shared" si="17"/>
        <v>115</v>
      </c>
      <c r="AF151" s="27" t="str">
        <f t="shared" si="20"/>
        <v>（115才)</v>
      </c>
      <c r="AG151" s="146"/>
      <c r="AH151" s="146"/>
      <c r="AI151" s="146"/>
      <c r="AJ151" s="146"/>
      <c r="AK151" s="146"/>
      <c r="AL151" s="146"/>
      <c r="AM151" s="177"/>
      <c r="AN151" s="25"/>
      <c r="AO151" s="25"/>
      <c r="AP151" s="25">
        <f t="shared" si="15"/>
        <v>0</v>
      </c>
      <c r="AQ151" s="146"/>
      <c r="AR151" s="25"/>
      <c r="AS151" s="146"/>
      <c r="AT151" s="25"/>
      <c r="AU151" s="146"/>
      <c r="AV151" s="25"/>
      <c r="AW151" s="26"/>
      <c r="AX151" s="26"/>
      <c r="AY151" s="146">
        <f>一覧!V151</f>
        <v>0</v>
      </c>
      <c r="AZ151" s="146"/>
      <c r="BA151" s="177"/>
      <c r="BB151" s="177"/>
      <c r="BC151" s="177"/>
      <c r="BD151" s="148"/>
      <c r="BE151" s="25"/>
      <c r="BF151" s="146"/>
      <c r="BG151" s="146"/>
      <c r="BH151" s="146"/>
      <c r="BI151" s="81"/>
      <c r="BJ151" s="25"/>
      <c r="BK151" s="24"/>
      <c r="BL151" s="24">
        <f t="shared" si="18"/>
        <v>0</v>
      </c>
      <c r="BM151" s="177"/>
      <c r="BN151" s="177"/>
      <c r="BO151" s="82"/>
      <c r="BP151" s="81"/>
      <c r="BQ151" s="152"/>
      <c r="BR151" s="152"/>
      <c r="BS151" s="153"/>
      <c r="BT151" s="82"/>
      <c r="BU151" s="27"/>
      <c r="BV151" s="24"/>
      <c r="BW151" s="24"/>
    </row>
    <row r="152" spans="7:75" s="28" customFormat="1" ht="13.5" customHeight="1" x14ac:dyDescent="0.15">
      <c r="G152" s="151"/>
      <c r="H152" s="151"/>
      <c r="I152" s="20"/>
      <c r="J152" s="38"/>
      <c r="K152" s="38"/>
      <c r="L152" s="20"/>
      <c r="M152" s="20"/>
      <c r="N152" s="20"/>
      <c r="O152" s="20"/>
      <c r="P152" s="20"/>
      <c r="Q152" s="20"/>
      <c r="R152" s="20"/>
      <c r="S152" s="20"/>
      <c r="T152" s="200"/>
      <c r="U152" s="189" t="str">
        <f t="shared" si="19"/>
        <v/>
      </c>
      <c r="V152" s="148"/>
      <c r="W152" s="22"/>
      <c r="X152" s="22"/>
      <c r="Y152" s="23"/>
      <c r="Z152" s="23"/>
      <c r="AA152" s="146"/>
      <c r="AB152" s="146"/>
      <c r="AC152" s="146"/>
      <c r="AD152" s="24"/>
      <c r="AE152" s="150">
        <f t="shared" si="17"/>
        <v>115</v>
      </c>
      <c r="AF152" s="27" t="str">
        <f t="shared" si="20"/>
        <v>（115才)</v>
      </c>
      <c r="AG152" s="146"/>
      <c r="AH152" s="146"/>
      <c r="AI152" s="146"/>
      <c r="AJ152" s="146"/>
      <c r="AK152" s="146"/>
      <c r="AL152" s="146"/>
      <c r="AM152" s="177"/>
      <c r="AN152" s="25"/>
      <c r="AO152" s="25"/>
      <c r="AP152" s="25">
        <f t="shared" si="15"/>
        <v>0</v>
      </c>
      <c r="AQ152" s="146"/>
      <c r="AR152" s="25"/>
      <c r="AS152" s="146"/>
      <c r="AT152" s="25"/>
      <c r="AU152" s="146"/>
      <c r="AV152" s="25"/>
      <c r="AW152" s="26"/>
      <c r="AX152" s="26"/>
      <c r="AY152" s="146">
        <f>一覧!V152</f>
        <v>0</v>
      </c>
      <c r="AZ152" s="146"/>
      <c r="BA152" s="177"/>
      <c r="BB152" s="177"/>
      <c r="BC152" s="177"/>
      <c r="BD152" s="148"/>
      <c r="BE152" s="25"/>
      <c r="BF152" s="146"/>
      <c r="BG152" s="146"/>
      <c r="BH152" s="146"/>
      <c r="BI152" s="81"/>
      <c r="BJ152" s="25"/>
      <c r="BK152" s="24"/>
      <c r="BL152" s="24">
        <f t="shared" si="18"/>
        <v>0</v>
      </c>
      <c r="BM152" s="177"/>
      <c r="BN152" s="177"/>
      <c r="BO152" s="82"/>
      <c r="BP152" s="81"/>
      <c r="BQ152" s="152"/>
      <c r="BR152" s="152"/>
      <c r="BS152" s="153"/>
      <c r="BT152" s="82"/>
      <c r="BU152" s="27"/>
      <c r="BV152" s="24"/>
      <c r="BW152" s="24"/>
    </row>
    <row r="153" spans="7:75" s="28" customFormat="1" x14ac:dyDescent="0.15">
      <c r="G153" s="151"/>
      <c r="H153" s="151"/>
      <c r="I153" s="20"/>
      <c r="J153" s="38"/>
      <c r="K153" s="38"/>
      <c r="L153" s="20"/>
      <c r="M153" s="20"/>
      <c r="N153" s="20"/>
      <c r="O153" s="20"/>
      <c r="P153" s="20"/>
      <c r="Q153" s="20"/>
      <c r="R153" s="20"/>
      <c r="S153" s="20"/>
      <c r="T153" s="200"/>
      <c r="U153" s="189" t="str">
        <f t="shared" si="19"/>
        <v/>
      </c>
      <c r="V153" s="148"/>
      <c r="W153" s="22"/>
      <c r="X153" s="22"/>
      <c r="Y153" s="23"/>
      <c r="Z153" s="23"/>
      <c r="AA153" s="146"/>
      <c r="AB153" s="146"/>
      <c r="AC153" s="146"/>
      <c r="AD153" s="24"/>
      <c r="AE153" s="150">
        <f t="shared" si="17"/>
        <v>115</v>
      </c>
      <c r="AF153" s="27" t="str">
        <f t="shared" si="20"/>
        <v>（115才)</v>
      </c>
      <c r="AG153" s="146"/>
      <c r="AH153" s="146"/>
      <c r="AI153" s="146"/>
      <c r="AJ153" s="146"/>
      <c r="AK153" s="146"/>
      <c r="AL153" s="146"/>
      <c r="AM153" s="177"/>
      <c r="AN153" s="25"/>
      <c r="AO153" s="25"/>
      <c r="AP153" s="25">
        <f t="shared" si="15"/>
        <v>0</v>
      </c>
      <c r="AQ153" s="146"/>
      <c r="AR153" s="25"/>
      <c r="AS153" s="146"/>
      <c r="AT153" s="25"/>
      <c r="AU153" s="146"/>
      <c r="AV153" s="25"/>
      <c r="AW153" s="26"/>
      <c r="AX153" s="26"/>
      <c r="AY153" s="146">
        <f>一覧!V153</f>
        <v>0</v>
      </c>
      <c r="AZ153" s="146"/>
      <c r="BA153" s="177"/>
      <c r="BB153" s="177"/>
      <c r="BC153" s="177"/>
      <c r="BD153" s="148"/>
      <c r="BE153" s="25"/>
      <c r="BF153" s="146"/>
      <c r="BG153" s="146"/>
      <c r="BH153" s="146"/>
      <c r="BI153" s="81"/>
      <c r="BJ153" s="25"/>
      <c r="BK153" s="24"/>
      <c r="BL153" s="24">
        <f t="shared" si="18"/>
        <v>0</v>
      </c>
      <c r="BM153" s="177"/>
      <c r="BN153" s="177"/>
      <c r="BO153" s="82"/>
      <c r="BP153" s="81"/>
      <c r="BQ153" s="152"/>
      <c r="BR153" s="152"/>
      <c r="BS153" s="153"/>
      <c r="BT153" s="82"/>
      <c r="BU153" s="27"/>
      <c r="BV153" s="24"/>
      <c r="BW153" s="24"/>
    </row>
    <row r="154" spans="7:75" s="28" customFormat="1" x14ac:dyDescent="0.15">
      <c r="G154" s="151"/>
      <c r="H154" s="151"/>
      <c r="I154" s="20"/>
      <c r="J154" s="38"/>
      <c r="K154" s="38"/>
      <c r="L154" s="20"/>
      <c r="M154" s="20"/>
      <c r="N154" s="20"/>
      <c r="O154" s="20"/>
      <c r="P154" s="20"/>
      <c r="Q154" s="20"/>
      <c r="R154" s="20"/>
      <c r="S154" s="20"/>
      <c r="T154" s="200"/>
      <c r="U154" s="189" t="str">
        <f t="shared" si="19"/>
        <v/>
      </c>
      <c r="V154" s="148"/>
      <c r="W154" s="22"/>
      <c r="X154" s="22"/>
      <c r="Y154" s="23"/>
      <c r="Z154" s="23"/>
      <c r="AA154" s="146"/>
      <c r="AB154" s="146"/>
      <c r="AC154" s="146"/>
      <c r="AD154" s="24"/>
      <c r="AE154" s="150">
        <f t="shared" si="17"/>
        <v>115</v>
      </c>
      <c r="AF154" s="27" t="str">
        <f t="shared" si="20"/>
        <v>（115才)</v>
      </c>
      <c r="AG154" s="146"/>
      <c r="AH154" s="146"/>
      <c r="AI154" s="146"/>
      <c r="AJ154" s="146"/>
      <c r="AK154" s="146"/>
      <c r="AL154" s="146"/>
      <c r="AM154" s="177"/>
      <c r="AN154" s="25"/>
      <c r="AO154" s="25"/>
      <c r="AP154" s="25">
        <f t="shared" si="15"/>
        <v>0</v>
      </c>
      <c r="AQ154" s="146"/>
      <c r="AR154" s="25"/>
      <c r="AS154" s="146"/>
      <c r="AT154" s="25"/>
      <c r="AU154" s="146"/>
      <c r="AV154" s="25"/>
      <c r="AW154" s="26"/>
      <c r="AX154" s="26"/>
      <c r="AY154" s="146">
        <f>一覧!V154</f>
        <v>0</v>
      </c>
      <c r="AZ154" s="146"/>
      <c r="BA154" s="177"/>
      <c r="BB154" s="177"/>
      <c r="BC154" s="177"/>
      <c r="BD154" s="148"/>
      <c r="BE154" s="25"/>
      <c r="BF154" s="146"/>
      <c r="BG154" s="146"/>
      <c r="BH154" s="146"/>
      <c r="BI154" s="81"/>
      <c r="BJ154" s="25"/>
      <c r="BK154" s="24"/>
      <c r="BL154" s="24">
        <f t="shared" si="18"/>
        <v>0</v>
      </c>
      <c r="BM154" s="177"/>
      <c r="BN154" s="177"/>
      <c r="BO154" s="82"/>
      <c r="BP154" s="81"/>
      <c r="BQ154" s="152"/>
      <c r="BR154" s="152"/>
      <c r="BS154" s="153"/>
      <c r="BT154" s="82"/>
      <c r="BU154" s="27"/>
      <c r="BV154" s="24"/>
      <c r="BW154" s="24"/>
    </row>
    <row r="155" spans="7:75" s="28" customFormat="1" ht="13.5" customHeight="1" x14ac:dyDescent="0.15">
      <c r="G155" s="151"/>
      <c r="H155" s="151"/>
      <c r="I155" s="20"/>
      <c r="J155" s="38"/>
      <c r="K155" s="38"/>
      <c r="L155" s="20"/>
      <c r="M155" s="20"/>
      <c r="N155" s="20"/>
      <c r="O155" s="20"/>
      <c r="P155" s="20"/>
      <c r="Q155" s="20"/>
      <c r="R155" s="20"/>
      <c r="S155" s="20"/>
      <c r="T155" s="200"/>
      <c r="U155" s="189" t="str">
        <f t="shared" si="19"/>
        <v/>
      </c>
      <c r="V155" s="148"/>
      <c r="W155" s="22"/>
      <c r="X155" s="22"/>
      <c r="Y155" s="23"/>
      <c r="Z155" s="23"/>
      <c r="AA155" s="146"/>
      <c r="AB155" s="146"/>
      <c r="AC155" s="146"/>
      <c r="AD155" s="24"/>
      <c r="AE155" s="150">
        <f t="shared" si="17"/>
        <v>115</v>
      </c>
      <c r="AF155" s="27" t="str">
        <f t="shared" si="20"/>
        <v>（115才)</v>
      </c>
      <c r="AG155" s="146"/>
      <c r="AH155" s="146"/>
      <c r="AI155" s="146"/>
      <c r="AJ155" s="146"/>
      <c r="AK155" s="146"/>
      <c r="AL155" s="146"/>
      <c r="AM155" s="177"/>
      <c r="AN155" s="25"/>
      <c r="AO155" s="25"/>
      <c r="AP155" s="25">
        <f t="shared" si="15"/>
        <v>0</v>
      </c>
      <c r="AQ155" s="146"/>
      <c r="AR155" s="25"/>
      <c r="AS155" s="146"/>
      <c r="AT155" s="25"/>
      <c r="AU155" s="146"/>
      <c r="AV155" s="25"/>
      <c r="AW155" s="26"/>
      <c r="AX155" s="26"/>
      <c r="AY155" s="146">
        <f>一覧!V155</f>
        <v>0</v>
      </c>
      <c r="AZ155" s="146"/>
      <c r="BA155" s="177"/>
      <c r="BB155" s="177"/>
      <c r="BC155" s="177"/>
      <c r="BD155" s="148"/>
      <c r="BE155" s="25"/>
      <c r="BF155" s="146"/>
      <c r="BG155" s="146"/>
      <c r="BH155" s="146"/>
      <c r="BI155" s="81"/>
      <c r="BJ155" s="25"/>
      <c r="BK155" s="24"/>
      <c r="BL155" s="24">
        <f t="shared" si="18"/>
        <v>0</v>
      </c>
      <c r="BM155" s="177"/>
      <c r="BN155" s="177"/>
      <c r="BO155" s="82"/>
      <c r="BP155" s="81"/>
      <c r="BQ155" s="152"/>
      <c r="BR155" s="152"/>
      <c r="BS155" s="153"/>
      <c r="BT155" s="82"/>
      <c r="BU155" s="27"/>
      <c r="BV155" s="24"/>
      <c r="BW155" s="24"/>
    </row>
    <row r="156" spans="7:75" s="28" customFormat="1" x14ac:dyDescent="0.15">
      <c r="G156" s="151"/>
      <c r="H156" s="151"/>
      <c r="I156" s="20"/>
      <c r="J156" s="38"/>
      <c r="K156" s="38"/>
      <c r="L156" s="20"/>
      <c r="M156" s="20"/>
      <c r="N156" s="20"/>
      <c r="O156" s="20"/>
      <c r="P156" s="20"/>
      <c r="Q156" s="20"/>
      <c r="R156" s="20"/>
      <c r="S156" s="20"/>
      <c r="T156" s="200"/>
      <c r="U156" s="189" t="str">
        <f t="shared" si="19"/>
        <v/>
      </c>
      <c r="V156" s="148"/>
      <c r="W156" s="22"/>
      <c r="X156" s="22"/>
      <c r="Y156" s="23"/>
      <c r="Z156" s="23"/>
      <c r="AA156" s="146"/>
      <c r="AB156" s="146"/>
      <c r="AC156" s="146"/>
      <c r="AD156" s="24"/>
      <c r="AE156" s="150">
        <f t="shared" si="17"/>
        <v>115</v>
      </c>
      <c r="AF156" s="27" t="str">
        <f t="shared" si="20"/>
        <v>（115才)</v>
      </c>
      <c r="AG156" s="146"/>
      <c r="AH156" s="146"/>
      <c r="AI156" s="146"/>
      <c r="AJ156" s="146"/>
      <c r="AK156" s="146"/>
      <c r="AL156" s="146"/>
      <c r="AM156" s="177"/>
      <c r="AN156" s="25"/>
      <c r="AO156" s="25"/>
      <c r="AP156" s="25">
        <f t="shared" si="15"/>
        <v>0</v>
      </c>
      <c r="AQ156" s="146"/>
      <c r="AR156" s="25"/>
      <c r="AS156" s="146"/>
      <c r="AT156" s="25"/>
      <c r="AU156" s="146"/>
      <c r="AV156" s="25"/>
      <c r="AW156" s="26"/>
      <c r="AX156" s="26"/>
      <c r="AY156" s="146">
        <f>一覧!V156</f>
        <v>0</v>
      </c>
      <c r="AZ156" s="146"/>
      <c r="BA156" s="177"/>
      <c r="BB156" s="177"/>
      <c r="BC156" s="177"/>
      <c r="BD156" s="148"/>
      <c r="BE156" s="25"/>
      <c r="BF156" s="146"/>
      <c r="BG156" s="146"/>
      <c r="BH156" s="146"/>
      <c r="BI156" s="81"/>
      <c r="BJ156" s="25"/>
      <c r="BK156" s="24"/>
      <c r="BL156" s="24">
        <f t="shared" si="18"/>
        <v>0</v>
      </c>
      <c r="BM156" s="177"/>
      <c r="BN156" s="177"/>
      <c r="BO156" s="82"/>
      <c r="BP156" s="81"/>
      <c r="BQ156" s="152"/>
      <c r="BR156" s="152"/>
      <c r="BS156" s="153"/>
      <c r="BT156" s="82"/>
      <c r="BU156" s="27"/>
      <c r="BV156" s="24"/>
      <c r="BW156" s="24"/>
    </row>
    <row r="157" spans="7:75" s="28" customFormat="1" x14ac:dyDescent="0.15">
      <c r="G157" s="151"/>
      <c r="H157" s="151"/>
      <c r="I157" s="20"/>
      <c r="J157" s="38"/>
      <c r="K157" s="38"/>
      <c r="L157" s="20"/>
      <c r="M157" s="20"/>
      <c r="N157" s="20"/>
      <c r="O157" s="20"/>
      <c r="P157" s="20"/>
      <c r="Q157" s="20"/>
      <c r="R157" s="20"/>
      <c r="S157" s="20"/>
      <c r="T157" s="200"/>
      <c r="U157" s="189" t="str">
        <f t="shared" si="19"/>
        <v/>
      </c>
      <c r="V157" s="148"/>
      <c r="W157" s="22"/>
      <c r="X157" s="22"/>
      <c r="Y157" s="23"/>
      <c r="Z157" s="23"/>
      <c r="AA157" s="146"/>
      <c r="AB157" s="146"/>
      <c r="AC157" s="146"/>
      <c r="AD157" s="24"/>
      <c r="AE157" s="150">
        <f t="shared" si="17"/>
        <v>115</v>
      </c>
      <c r="AF157" s="27" t="str">
        <f t="shared" si="20"/>
        <v>（115才)</v>
      </c>
      <c r="AG157" s="146"/>
      <c r="AH157" s="146"/>
      <c r="AI157" s="146"/>
      <c r="AJ157" s="146"/>
      <c r="AK157" s="146"/>
      <c r="AL157" s="146"/>
      <c r="AM157" s="177"/>
      <c r="AN157" s="25"/>
      <c r="AO157" s="25"/>
      <c r="AP157" s="25">
        <f t="shared" si="15"/>
        <v>0</v>
      </c>
      <c r="AQ157" s="146"/>
      <c r="AR157" s="25"/>
      <c r="AS157" s="146"/>
      <c r="AT157" s="25"/>
      <c r="AU157" s="146"/>
      <c r="AV157" s="25"/>
      <c r="AW157" s="26"/>
      <c r="AX157" s="26"/>
      <c r="AY157" s="146">
        <f>一覧!V157</f>
        <v>0</v>
      </c>
      <c r="AZ157" s="146"/>
      <c r="BA157" s="177"/>
      <c r="BB157" s="177"/>
      <c r="BC157" s="177"/>
      <c r="BD157" s="148"/>
      <c r="BE157" s="25"/>
      <c r="BF157" s="146"/>
      <c r="BG157" s="146"/>
      <c r="BH157" s="146"/>
      <c r="BI157" s="81"/>
      <c r="BJ157" s="25"/>
      <c r="BK157" s="24"/>
      <c r="BL157" s="24">
        <f t="shared" si="18"/>
        <v>0</v>
      </c>
      <c r="BM157" s="177"/>
      <c r="BN157" s="177"/>
      <c r="BO157" s="82"/>
      <c r="BP157" s="81"/>
      <c r="BQ157" s="152"/>
      <c r="BR157" s="152"/>
      <c r="BS157" s="153"/>
      <c r="BT157" s="82"/>
      <c r="BU157" s="27"/>
      <c r="BV157" s="24"/>
      <c r="BW157" s="24"/>
    </row>
    <row r="158" spans="7:75" s="28" customFormat="1" ht="13.5" customHeight="1" x14ac:dyDescent="0.15">
      <c r="G158" s="151"/>
      <c r="H158" s="151"/>
      <c r="I158" s="20"/>
      <c r="J158" s="38"/>
      <c r="K158" s="38"/>
      <c r="L158" s="20"/>
      <c r="M158" s="20"/>
      <c r="N158" s="20"/>
      <c r="O158" s="20"/>
      <c r="P158" s="20"/>
      <c r="Q158" s="20"/>
      <c r="R158" s="20"/>
      <c r="S158" s="20"/>
      <c r="T158" s="200"/>
      <c r="U158" s="189" t="str">
        <f t="shared" si="19"/>
        <v/>
      </c>
      <c r="V158" s="148"/>
      <c r="W158" s="22"/>
      <c r="X158" s="22"/>
      <c r="Y158" s="23"/>
      <c r="Z158" s="23"/>
      <c r="AA158" s="146"/>
      <c r="AB158" s="146"/>
      <c r="AC158" s="146"/>
      <c r="AD158" s="24"/>
      <c r="AE158" s="150">
        <f t="shared" si="17"/>
        <v>115</v>
      </c>
      <c r="AF158" s="27" t="str">
        <f t="shared" si="20"/>
        <v>（115才)</v>
      </c>
      <c r="AG158" s="146"/>
      <c r="AH158" s="146"/>
      <c r="AI158" s="146"/>
      <c r="AJ158" s="146"/>
      <c r="AK158" s="146"/>
      <c r="AL158" s="146"/>
      <c r="AM158" s="177"/>
      <c r="AN158" s="25"/>
      <c r="AO158" s="25"/>
      <c r="AP158" s="25">
        <f t="shared" si="15"/>
        <v>0</v>
      </c>
      <c r="AQ158" s="146"/>
      <c r="AR158" s="25"/>
      <c r="AS158" s="146"/>
      <c r="AT158" s="25"/>
      <c r="AU158" s="146"/>
      <c r="AV158" s="25"/>
      <c r="AW158" s="26"/>
      <c r="AX158" s="26"/>
      <c r="AY158" s="146">
        <f>一覧!V158</f>
        <v>0</v>
      </c>
      <c r="AZ158" s="146"/>
      <c r="BA158" s="177"/>
      <c r="BB158" s="177"/>
      <c r="BC158" s="177"/>
      <c r="BD158" s="148"/>
      <c r="BE158" s="25"/>
      <c r="BF158" s="146"/>
      <c r="BG158" s="146"/>
      <c r="BH158" s="146"/>
      <c r="BI158" s="81"/>
      <c r="BJ158" s="25"/>
      <c r="BK158" s="24"/>
      <c r="BL158" s="24">
        <f t="shared" si="18"/>
        <v>0</v>
      </c>
      <c r="BM158" s="177"/>
      <c r="BN158" s="177"/>
      <c r="BO158" s="82"/>
      <c r="BP158" s="81"/>
      <c r="BQ158" s="152"/>
      <c r="BR158" s="152"/>
      <c r="BS158" s="153"/>
      <c r="BT158" s="82"/>
      <c r="BU158" s="27"/>
      <c r="BV158" s="24"/>
      <c r="BW158" s="24"/>
    </row>
    <row r="159" spans="7:75" s="28" customFormat="1" x14ac:dyDescent="0.15">
      <c r="G159" s="151"/>
      <c r="H159" s="151"/>
      <c r="I159" s="20"/>
      <c r="J159" s="38"/>
      <c r="K159" s="38"/>
      <c r="L159" s="20"/>
      <c r="M159" s="20"/>
      <c r="N159" s="20"/>
      <c r="O159" s="20"/>
      <c r="P159" s="20"/>
      <c r="Q159" s="20"/>
      <c r="R159" s="20"/>
      <c r="S159" s="20"/>
      <c r="T159" s="200"/>
      <c r="U159" s="189" t="str">
        <f t="shared" si="19"/>
        <v/>
      </c>
      <c r="V159" s="148"/>
      <c r="W159" s="22"/>
      <c r="X159" s="22"/>
      <c r="Y159" s="23"/>
      <c r="Z159" s="23"/>
      <c r="AA159" s="146"/>
      <c r="AB159" s="146"/>
      <c r="AC159" s="146"/>
      <c r="AD159" s="24"/>
      <c r="AE159" s="150">
        <f t="shared" si="17"/>
        <v>115</v>
      </c>
      <c r="AF159" s="27" t="str">
        <f t="shared" si="20"/>
        <v>（115才)</v>
      </c>
      <c r="AG159" s="146"/>
      <c r="AH159" s="146"/>
      <c r="AI159" s="146"/>
      <c r="AJ159" s="146"/>
      <c r="AK159" s="146"/>
      <c r="AL159" s="146"/>
      <c r="AM159" s="177"/>
      <c r="AN159" s="25"/>
      <c r="AO159" s="25"/>
      <c r="AP159" s="25">
        <f t="shared" si="15"/>
        <v>0</v>
      </c>
      <c r="AQ159" s="146"/>
      <c r="AR159" s="25"/>
      <c r="AS159" s="146"/>
      <c r="AT159" s="25"/>
      <c r="AU159" s="146"/>
      <c r="AV159" s="25"/>
      <c r="AW159" s="26"/>
      <c r="AX159" s="26"/>
      <c r="AY159" s="146">
        <f>一覧!V159</f>
        <v>0</v>
      </c>
      <c r="AZ159" s="146"/>
      <c r="BA159" s="177"/>
      <c r="BB159" s="177"/>
      <c r="BC159" s="177"/>
      <c r="BD159" s="148"/>
      <c r="BE159" s="25"/>
      <c r="BF159" s="146"/>
      <c r="BG159" s="146"/>
      <c r="BH159" s="146"/>
      <c r="BI159" s="81"/>
      <c r="BJ159" s="25"/>
      <c r="BK159" s="24"/>
      <c r="BL159" s="24">
        <f t="shared" si="18"/>
        <v>0</v>
      </c>
      <c r="BM159" s="177"/>
      <c r="BN159" s="177"/>
      <c r="BO159" s="82"/>
      <c r="BP159" s="81"/>
      <c r="BQ159" s="152"/>
      <c r="BR159" s="152"/>
      <c r="BS159" s="153"/>
      <c r="BT159" s="82"/>
      <c r="BU159" s="27"/>
      <c r="BV159" s="24"/>
      <c r="BW159" s="24"/>
    </row>
    <row r="160" spans="7:75" s="28" customFormat="1" x14ac:dyDescent="0.15">
      <c r="G160" s="151"/>
      <c r="H160" s="151"/>
      <c r="I160" s="20"/>
      <c r="J160" s="38"/>
      <c r="K160" s="38"/>
      <c r="L160" s="20"/>
      <c r="M160" s="20"/>
      <c r="N160" s="20"/>
      <c r="O160" s="20"/>
      <c r="P160" s="20"/>
      <c r="Q160" s="20"/>
      <c r="R160" s="20"/>
      <c r="S160" s="20"/>
      <c r="T160" s="200"/>
      <c r="U160" s="189" t="str">
        <f t="shared" si="19"/>
        <v/>
      </c>
      <c r="V160" s="148"/>
      <c r="W160" s="22"/>
      <c r="X160" s="22"/>
      <c r="Y160" s="23"/>
      <c r="Z160" s="23"/>
      <c r="AA160" s="146"/>
      <c r="AB160" s="146"/>
      <c r="AC160" s="146"/>
      <c r="AD160" s="24"/>
      <c r="AE160" s="150">
        <f t="shared" si="17"/>
        <v>115</v>
      </c>
      <c r="AF160" s="27" t="str">
        <f t="shared" si="20"/>
        <v>（115才)</v>
      </c>
      <c r="AG160" s="146"/>
      <c r="AH160" s="146"/>
      <c r="AI160" s="146"/>
      <c r="AJ160" s="146"/>
      <c r="AK160" s="146"/>
      <c r="AL160" s="146"/>
      <c r="AM160" s="177"/>
      <c r="AN160" s="25"/>
      <c r="AO160" s="25"/>
      <c r="AP160" s="25">
        <f t="shared" si="15"/>
        <v>0</v>
      </c>
      <c r="AQ160" s="146"/>
      <c r="AR160" s="25"/>
      <c r="AS160" s="146"/>
      <c r="AT160" s="25"/>
      <c r="AU160" s="146"/>
      <c r="AV160" s="25"/>
      <c r="AW160" s="26"/>
      <c r="AX160" s="26"/>
      <c r="AY160" s="146">
        <f>一覧!V160</f>
        <v>0</v>
      </c>
      <c r="AZ160" s="146"/>
      <c r="BA160" s="177"/>
      <c r="BB160" s="177"/>
      <c r="BC160" s="177"/>
      <c r="BD160" s="148"/>
      <c r="BE160" s="25"/>
      <c r="BF160" s="146"/>
      <c r="BG160" s="146"/>
      <c r="BH160" s="146"/>
      <c r="BI160" s="81"/>
      <c r="BJ160" s="25"/>
      <c r="BK160" s="24"/>
      <c r="BL160" s="24">
        <f t="shared" si="18"/>
        <v>0</v>
      </c>
      <c r="BM160" s="177"/>
      <c r="BN160" s="177"/>
      <c r="BO160" s="82"/>
      <c r="BP160" s="81"/>
      <c r="BQ160" s="152"/>
      <c r="BR160" s="152"/>
      <c r="BS160" s="153"/>
      <c r="BT160" s="82"/>
      <c r="BU160" s="27"/>
      <c r="BV160" s="24"/>
      <c r="BW160" s="24"/>
    </row>
    <row r="161" spans="7:75" s="28" customFormat="1" ht="13.5" customHeight="1" x14ac:dyDescent="0.15">
      <c r="G161" s="151"/>
      <c r="H161" s="151"/>
      <c r="I161" s="20"/>
      <c r="J161" s="38"/>
      <c r="K161" s="38"/>
      <c r="L161" s="20"/>
      <c r="M161" s="20"/>
      <c r="N161" s="20"/>
      <c r="O161" s="20"/>
      <c r="P161" s="20"/>
      <c r="Q161" s="20"/>
      <c r="R161" s="20"/>
      <c r="S161" s="20"/>
      <c r="T161" s="200"/>
      <c r="U161" s="189" t="str">
        <f t="shared" si="19"/>
        <v/>
      </c>
      <c r="V161" s="148"/>
      <c r="W161" s="22"/>
      <c r="X161" s="22"/>
      <c r="Y161" s="23"/>
      <c r="Z161" s="23"/>
      <c r="AA161" s="146"/>
      <c r="AB161" s="146"/>
      <c r="AC161" s="146"/>
      <c r="AD161" s="24"/>
      <c r="AE161" s="150">
        <f t="shared" si="17"/>
        <v>115</v>
      </c>
      <c r="AF161" s="27" t="str">
        <f t="shared" si="20"/>
        <v>（115才)</v>
      </c>
      <c r="AG161" s="146"/>
      <c r="AH161" s="146"/>
      <c r="AI161" s="146"/>
      <c r="AJ161" s="146"/>
      <c r="AK161" s="146"/>
      <c r="AL161" s="146"/>
      <c r="AM161" s="177"/>
      <c r="AN161" s="25"/>
      <c r="AO161" s="25"/>
      <c r="AP161" s="25">
        <f t="shared" si="15"/>
        <v>0</v>
      </c>
      <c r="AQ161" s="146"/>
      <c r="AR161" s="25"/>
      <c r="AS161" s="146"/>
      <c r="AT161" s="25"/>
      <c r="AU161" s="146"/>
      <c r="AV161" s="25"/>
      <c r="AW161" s="26"/>
      <c r="AX161" s="26"/>
      <c r="AY161" s="146">
        <f>一覧!V161</f>
        <v>0</v>
      </c>
      <c r="AZ161" s="146"/>
      <c r="BA161" s="177"/>
      <c r="BB161" s="177"/>
      <c r="BC161" s="177"/>
      <c r="BD161" s="148"/>
      <c r="BE161" s="25"/>
      <c r="BF161" s="146"/>
      <c r="BG161" s="146"/>
      <c r="BH161" s="146"/>
      <c r="BI161" s="81"/>
      <c r="BJ161" s="25"/>
      <c r="BK161" s="24"/>
      <c r="BL161" s="24">
        <f t="shared" si="18"/>
        <v>0</v>
      </c>
      <c r="BM161" s="177"/>
      <c r="BN161" s="177"/>
      <c r="BO161" s="82"/>
      <c r="BP161" s="81"/>
      <c r="BQ161" s="152"/>
      <c r="BR161" s="152"/>
      <c r="BS161" s="153"/>
      <c r="BT161" s="82"/>
      <c r="BU161" s="27"/>
      <c r="BV161" s="24"/>
      <c r="BW161" s="24"/>
    </row>
    <row r="162" spans="7:75" s="28" customFormat="1" x14ac:dyDescent="0.15">
      <c r="G162" s="151"/>
      <c r="H162" s="151"/>
      <c r="I162" s="20"/>
      <c r="J162" s="38"/>
      <c r="K162" s="38"/>
      <c r="L162" s="20"/>
      <c r="M162" s="20"/>
      <c r="N162" s="20"/>
      <c r="O162" s="20"/>
      <c r="P162" s="20"/>
      <c r="Q162" s="20"/>
      <c r="R162" s="20"/>
      <c r="S162" s="20"/>
      <c r="T162" s="200"/>
      <c r="U162" s="189" t="str">
        <f t="shared" si="19"/>
        <v/>
      </c>
      <c r="V162" s="148"/>
      <c r="W162" s="22"/>
      <c r="X162" s="22"/>
      <c r="Y162" s="23"/>
      <c r="Z162" s="23"/>
      <c r="AA162" s="146"/>
      <c r="AB162" s="146"/>
      <c r="AC162" s="146"/>
      <c r="AD162" s="24"/>
      <c r="AE162" s="150">
        <f t="shared" si="17"/>
        <v>115</v>
      </c>
      <c r="AF162" s="27" t="str">
        <f t="shared" si="20"/>
        <v>（115才)</v>
      </c>
      <c r="AG162" s="146"/>
      <c r="AH162" s="146"/>
      <c r="AI162" s="146"/>
      <c r="AJ162" s="146"/>
      <c r="AK162" s="146"/>
      <c r="AL162" s="146"/>
      <c r="AM162" s="177"/>
      <c r="AN162" s="25"/>
      <c r="AO162" s="25"/>
      <c r="AP162" s="25">
        <f t="shared" si="15"/>
        <v>0</v>
      </c>
      <c r="AQ162" s="146"/>
      <c r="AR162" s="25"/>
      <c r="AS162" s="146"/>
      <c r="AT162" s="25"/>
      <c r="AU162" s="146"/>
      <c r="AV162" s="25"/>
      <c r="AW162" s="26"/>
      <c r="AX162" s="26"/>
      <c r="AY162" s="146">
        <f>一覧!V162</f>
        <v>0</v>
      </c>
      <c r="AZ162" s="146"/>
      <c r="BA162" s="177"/>
      <c r="BB162" s="177"/>
      <c r="BC162" s="177"/>
      <c r="BD162" s="148"/>
      <c r="BE162" s="25"/>
      <c r="BF162" s="146"/>
      <c r="BG162" s="146"/>
      <c r="BH162" s="146"/>
      <c r="BI162" s="81"/>
      <c r="BJ162" s="25"/>
      <c r="BK162" s="24"/>
      <c r="BL162" s="24">
        <f t="shared" si="18"/>
        <v>0</v>
      </c>
      <c r="BM162" s="177"/>
      <c r="BN162" s="177"/>
      <c r="BO162" s="82"/>
      <c r="BP162" s="81"/>
      <c r="BQ162" s="152"/>
      <c r="BR162" s="152"/>
      <c r="BS162" s="153"/>
      <c r="BT162" s="82"/>
      <c r="BU162" s="27"/>
      <c r="BV162" s="24"/>
      <c r="BW162" s="24"/>
    </row>
    <row r="163" spans="7:75" s="28" customFormat="1" x14ac:dyDescent="0.15">
      <c r="G163" s="151"/>
      <c r="H163" s="151"/>
      <c r="I163" s="20"/>
      <c r="J163" s="38"/>
      <c r="K163" s="38"/>
      <c r="L163" s="20"/>
      <c r="M163" s="20"/>
      <c r="N163" s="20"/>
      <c r="O163" s="20"/>
      <c r="P163" s="20"/>
      <c r="Q163" s="20"/>
      <c r="R163" s="20"/>
      <c r="S163" s="20"/>
      <c r="T163" s="200"/>
      <c r="U163" s="189" t="str">
        <f t="shared" si="19"/>
        <v/>
      </c>
      <c r="V163" s="148"/>
      <c r="W163" s="22"/>
      <c r="X163" s="22"/>
      <c r="Y163" s="23"/>
      <c r="Z163" s="23"/>
      <c r="AA163" s="146"/>
      <c r="AB163" s="146"/>
      <c r="AC163" s="146"/>
      <c r="AD163" s="24"/>
      <c r="AE163" s="150">
        <f t="shared" si="17"/>
        <v>115</v>
      </c>
      <c r="AF163" s="27" t="str">
        <f t="shared" si="20"/>
        <v>（115才)</v>
      </c>
      <c r="AG163" s="146"/>
      <c r="AH163" s="146"/>
      <c r="AI163" s="146"/>
      <c r="AJ163" s="146"/>
      <c r="AK163" s="146"/>
      <c r="AL163" s="146"/>
      <c r="AM163" s="177"/>
      <c r="AN163" s="25"/>
      <c r="AO163" s="25"/>
      <c r="AP163" s="25">
        <f t="shared" si="15"/>
        <v>0</v>
      </c>
      <c r="AQ163" s="146"/>
      <c r="AR163" s="25"/>
      <c r="AS163" s="146"/>
      <c r="AT163" s="25"/>
      <c r="AU163" s="146"/>
      <c r="AV163" s="25"/>
      <c r="AW163" s="26"/>
      <c r="AX163" s="26"/>
      <c r="AY163" s="146">
        <f>一覧!V163</f>
        <v>0</v>
      </c>
      <c r="AZ163" s="146"/>
      <c r="BA163" s="177"/>
      <c r="BB163" s="177"/>
      <c r="BC163" s="177"/>
      <c r="BD163" s="148"/>
      <c r="BE163" s="25"/>
      <c r="BF163" s="146"/>
      <c r="BG163" s="146"/>
      <c r="BH163" s="146"/>
      <c r="BI163" s="81"/>
      <c r="BJ163" s="25"/>
      <c r="BK163" s="24"/>
      <c r="BL163" s="24">
        <f t="shared" si="18"/>
        <v>0</v>
      </c>
      <c r="BM163" s="177"/>
      <c r="BN163" s="177"/>
      <c r="BO163" s="82"/>
      <c r="BP163" s="81"/>
      <c r="BQ163" s="152"/>
      <c r="BR163" s="152"/>
      <c r="BS163" s="153"/>
      <c r="BT163" s="82"/>
      <c r="BU163" s="27"/>
      <c r="BV163" s="24"/>
      <c r="BW163" s="24"/>
    </row>
    <row r="164" spans="7:75" s="28" customFormat="1" ht="13.5" customHeight="1" x14ac:dyDescent="0.15">
      <c r="G164" s="151"/>
      <c r="H164" s="151"/>
      <c r="I164" s="20"/>
      <c r="J164" s="38"/>
      <c r="K164" s="38"/>
      <c r="L164" s="20"/>
      <c r="M164" s="20"/>
      <c r="N164" s="20"/>
      <c r="O164" s="20"/>
      <c r="P164" s="20"/>
      <c r="Q164" s="20"/>
      <c r="R164" s="20"/>
      <c r="S164" s="20"/>
      <c r="T164" s="200"/>
      <c r="U164" s="189" t="str">
        <f t="shared" si="19"/>
        <v/>
      </c>
      <c r="V164" s="148"/>
      <c r="W164" s="22"/>
      <c r="X164" s="22"/>
      <c r="Y164" s="23"/>
      <c r="Z164" s="23"/>
      <c r="AA164" s="146"/>
      <c r="AB164" s="146"/>
      <c r="AC164" s="146"/>
      <c r="AD164" s="24"/>
      <c r="AE164" s="150">
        <f t="shared" si="17"/>
        <v>115</v>
      </c>
      <c r="AF164" s="27" t="str">
        <f t="shared" si="20"/>
        <v>（115才)</v>
      </c>
      <c r="AG164" s="146"/>
      <c r="AH164" s="146"/>
      <c r="AI164" s="146"/>
      <c r="AJ164" s="146"/>
      <c r="AK164" s="146"/>
      <c r="AL164" s="146"/>
      <c r="AM164" s="177"/>
      <c r="AN164" s="25"/>
      <c r="AO164" s="25"/>
      <c r="AP164" s="25">
        <f t="shared" si="15"/>
        <v>0</v>
      </c>
      <c r="AQ164" s="146"/>
      <c r="AR164" s="25"/>
      <c r="AS164" s="146"/>
      <c r="AT164" s="25"/>
      <c r="AU164" s="146"/>
      <c r="AV164" s="25"/>
      <c r="AW164" s="26"/>
      <c r="AX164" s="26"/>
      <c r="AY164" s="146">
        <f>一覧!V164</f>
        <v>0</v>
      </c>
      <c r="AZ164" s="146"/>
      <c r="BA164" s="177"/>
      <c r="BB164" s="177"/>
      <c r="BC164" s="177"/>
      <c r="BD164" s="148"/>
      <c r="BE164" s="25"/>
      <c r="BF164" s="146"/>
      <c r="BG164" s="146"/>
      <c r="BH164" s="146"/>
      <c r="BI164" s="81"/>
      <c r="BJ164" s="25"/>
      <c r="BK164" s="24"/>
      <c r="BL164" s="24">
        <f t="shared" si="18"/>
        <v>0</v>
      </c>
      <c r="BM164" s="177"/>
      <c r="BN164" s="177"/>
      <c r="BO164" s="82"/>
      <c r="BP164" s="81"/>
      <c r="BQ164" s="152"/>
      <c r="BR164" s="152"/>
      <c r="BS164" s="153"/>
      <c r="BT164" s="82"/>
      <c r="BU164" s="27"/>
      <c r="BV164" s="24"/>
      <c r="BW164" s="24"/>
    </row>
    <row r="165" spans="7:75" s="28" customFormat="1" x14ac:dyDescent="0.15">
      <c r="G165" s="151"/>
      <c r="H165" s="151"/>
      <c r="I165" s="20"/>
      <c r="J165" s="38"/>
      <c r="K165" s="38"/>
      <c r="L165" s="20"/>
      <c r="M165" s="20"/>
      <c r="N165" s="20"/>
      <c r="O165" s="20"/>
      <c r="P165" s="20"/>
      <c r="Q165" s="20"/>
      <c r="R165" s="20"/>
      <c r="S165" s="20"/>
      <c r="T165" s="200"/>
      <c r="U165" s="189" t="str">
        <f t="shared" si="19"/>
        <v/>
      </c>
      <c r="V165" s="148"/>
      <c r="W165" s="22"/>
      <c r="X165" s="22"/>
      <c r="Y165" s="23"/>
      <c r="Z165" s="23"/>
      <c r="AA165" s="146"/>
      <c r="AB165" s="146"/>
      <c r="AC165" s="146"/>
      <c r="AD165" s="24"/>
      <c r="AE165" s="150">
        <f t="shared" si="17"/>
        <v>115</v>
      </c>
      <c r="AF165" s="27" t="str">
        <f t="shared" si="20"/>
        <v>（115才)</v>
      </c>
      <c r="AG165" s="146"/>
      <c r="AH165" s="146"/>
      <c r="AI165" s="146"/>
      <c r="AJ165" s="146"/>
      <c r="AK165" s="146"/>
      <c r="AL165" s="146"/>
      <c r="AM165" s="177"/>
      <c r="AN165" s="25"/>
      <c r="AO165" s="25"/>
      <c r="AP165" s="25">
        <f t="shared" si="15"/>
        <v>0</v>
      </c>
      <c r="AQ165" s="146"/>
      <c r="AR165" s="25"/>
      <c r="AS165" s="146"/>
      <c r="AT165" s="25"/>
      <c r="AU165" s="146"/>
      <c r="AV165" s="25"/>
      <c r="AW165" s="26"/>
      <c r="AX165" s="26"/>
      <c r="AY165" s="146">
        <f>一覧!V165</f>
        <v>0</v>
      </c>
      <c r="AZ165" s="146"/>
      <c r="BA165" s="177"/>
      <c r="BB165" s="177"/>
      <c r="BC165" s="177"/>
      <c r="BD165" s="148"/>
      <c r="BE165" s="25"/>
      <c r="BF165" s="146"/>
      <c r="BG165" s="146"/>
      <c r="BH165" s="146"/>
      <c r="BI165" s="81"/>
      <c r="BJ165" s="25"/>
      <c r="BK165" s="24"/>
      <c r="BL165" s="24">
        <f t="shared" si="18"/>
        <v>0</v>
      </c>
      <c r="BM165" s="177"/>
      <c r="BN165" s="177"/>
      <c r="BO165" s="82"/>
      <c r="BP165" s="81"/>
      <c r="BQ165" s="152"/>
      <c r="BR165" s="152"/>
      <c r="BS165" s="153"/>
      <c r="BT165" s="82"/>
      <c r="BU165" s="27"/>
      <c r="BV165" s="24"/>
      <c r="BW165" s="24"/>
    </row>
    <row r="166" spans="7:75" s="28" customFormat="1" x14ac:dyDescent="0.15">
      <c r="G166" s="151"/>
      <c r="H166" s="151"/>
      <c r="I166" s="20"/>
      <c r="J166" s="38"/>
      <c r="K166" s="38"/>
      <c r="L166" s="20"/>
      <c r="M166" s="20"/>
      <c r="N166" s="20"/>
      <c r="O166" s="20"/>
      <c r="P166" s="20"/>
      <c r="Q166" s="20"/>
      <c r="R166" s="20"/>
      <c r="S166" s="20"/>
      <c r="T166" s="200"/>
      <c r="U166" s="189" t="str">
        <f t="shared" si="19"/>
        <v/>
      </c>
      <c r="V166" s="148"/>
      <c r="W166" s="22"/>
      <c r="X166" s="22"/>
      <c r="Y166" s="23"/>
      <c r="Z166" s="23"/>
      <c r="AA166" s="146"/>
      <c r="AB166" s="146"/>
      <c r="AC166" s="146"/>
      <c r="AD166" s="24"/>
      <c r="AE166" s="150">
        <f t="shared" si="17"/>
        <v>115</v>
      </c>
      <c r="AF166" s="27" t="str">
        <f t="shared" si="20"/>
        <v>（115才)</v>
      </c>
      <c r="AG166" s="146"/>
      <c r="AH166" s="146"/>
      <c r="AI166" s="146"/>
      <c r="AJ166" s="146"/>
      <c r="AK166" s="146"/>
      <c r="AL166" s="146"/>
      <c r="AM166" s="177"/>
      <c r="AN166" s="25"/>
      <c r="AO166" s="25"/>
      <c r="AP166" s="25">
        <f t="shared" si="15"/>
        <v>0</v>
      </c>
      <c r="AQ166" s="146"/>
      <c r="AR166" s="25"/>
      <c r="AS166" s="146"/>
      <c r="AT166" s="25"/>
      <c r="AU166" s="146"/>
      <c r="AV166" s="25"/>
      <c r="AW166" s="26"/>
      <c r="AX166" s="26"/>
      <c r="AY166" s="146">
        <f>一覧!V166</f>
        <v>0</v>
      </c>
      <c r="AZ166" s="146"/>
      <c r="BA166" s="177"/>
      <c r="BB166" s="177"/>
      <c r="BC166" s="177"/>
      <c r="BD166" s="148"/>
      <c r="BE166" s="25"/>
      <c r="BF166" s="146"/>
      <c r="BG166" s="146"/>
      <c r="BH166" s="146"/>
      <c r="BI166" s="122"/>
      <c r="BJ166" s="25"/>
      <c r="BK166" s="24"/>
      <c r="BL166" s="24">
        <f t="shared" si="18"/>
        <v>0</v>
      </c>
      <c r="BM166" s="177"/>
      <c r="BN166" s="177"/>
      <c r="BO166" s="123"/>
      <c r="BP166" s="122"/>
      <c r="BQ166" s="152"/>
      <c r="BR166" s="152"/>
      <c r="BS166" s="153"/>
      <c r="BT166" s="123"/>
      <c r="BU166" s="27"/>
      <c r="BV166" s="24"/>
      <c r="BW166" s="24"/>
    </row>
    <row r="167" spans="7:75" s="28" customFormat="1" ht="13.5" customHeight="1" x14ac:dyDescent="0.15">
      <c r="G167" s="151"/>
      <c r="H167" s="151"/>
      <c r="I167" s="20"/>
      <c r="J167" s="38"/>
      <c r="K167" s="38"/>
      <c r="L167" s="20"/>
      <c r="M167" s="20"/>
      <c r="N167" s="20"/>
      <c r="O167" s="20"/>
      <c r="P167" s="20"/>
      <c r="Q167" s="20"/>
      <c r="R167" s="20"/>
      <c r="S167" s="20"/>
      <c r="T167" s="200"/>
      <c r="U167" s="189" t="str">
        <f t="shared" si="19"/>
        <v/>
      </c>
      <c r="V167" s="148"/>
      <c r="W167" s="22"/>
      <c r="X167" s="22"/>
      <c r="Y167" s="23"/>
      <c r="Z167" s="23"/>
      <c r="AA167" s="146"/>
      <c r="AB167" s="146"/>
      <c r="AC167" s="146"/>
      <c r="AD167" s="24"/>
      <c r="AE167" s="150">
        <f t="shared" si="17"/>
        <v>115</v>
      </c>
      <c r="AF167" s="27" t="str">
        <f t="shared" si="20"/>
        <v>（115才)</v>
      </c>
      <c r="AG167" s="146"/>
      <c r="AH167" s="146"/>
      <c r="AI167" s="146"/>
      <c r="AJ167" s="146"/>
      <c r="AK167" s="146"/>
      <c r="AL167" s="146"/>
      <c r="AM167" s="177"/>
      <c r="AN167" s="25"/>
      <c r="AO167" s="25"/>
      <c r="AP167" s="25">
        <f t="shared" si="15"/>
        <v>0</v>
      </c>
      <c r="AQ167" s="146"/>
      <c r="AR167" s="25"/>
      <c r="AS167" s="146"/>
      <c r="AT167" s="25"/>
      <c r="AU167" s="146"/>
      <c r="AV167" s="25"/>
      <c r="AW167" s="26"/>
      <c r="AX167" s="26"/>
      <c r="AY167" s="146">
        <f>一覧!V167</f>
        <v>0</v>
      </c>
      <c r="AZ167" s="146"/>
      <c r="BA167" s="177"/>
      <c r="BB167" s="177"/>
      <c r="BC167" s="177"/>
      <c r="BD167" s="148"/>
      <c r="BE167" s="25"/>
      <c r="BF167" s="146"/>
      <c r="BG167" s="146"/>
      <c r="BH167" s="146"/>
      <c r="BI167" s="81"/>
      <c r="BJ167" s="25"/>
      <c r="BK167" s="24"/>
      <c r="BL167" s="24">
        <f t="shared" si="18"/>
        <v>0</v>
      </c>
      <c r="BM167" s="177"/>
      <c r="BN167" s="177"/>
      <c r="BO167" s="82"/>
      <c r="BP167" s="81"/>
      <c r="BQ167" s="152"/>
      <c r="BR167" s="152"/>
      <c r="BS167" s="153"/>
      <c r="BT167" s="82"/>
      <c r="BU167" s="27"/>
      <c r="BV167" s="24"/>
      <c r="BW167" s="24"/>
    </row>
    <row r="168" spans="7:75" s="28" customFormat="1" x14ac:dyDescent="0.15">
      <c r="G168" s="151"/>
      <c r="H168" s="151"/>
      <c r="I168" s="20"/>
      <c r="J168" s="38"/>
      <c r="K168" s="38"/>
      <c r="L168" s="20"/>
      <c r="M168" s="20"/>
      <c r="N168" s="20"/>
      <c r="O168" s="20"/>
      <c r="P168" s="20"/>
      <c r="Q168" s="20"/>
      <c r="R168" s="20"/>
      <c r="S168" s="20"/>
      <c r="T168" s="200"/>
      <c r="U168" s="189" t="str">
        <f t="shared" si="19"/>
        <v/>
      </c>
      <c r="V168" s="148"/>
      <c r="W168" s="22"/>
      <c r="X168" s="22"/>
      <c r="Y168" s="23"/>
      <c r="Z168" s="23"/>
      <c r="AA168" s="146"/>
      <c r="AB168" s="146"/>
      <c r="AC168" s="146"/>
      <c r="AD168" s="24"/>
      <c r="AE168" s="150">
        <f t="shared" si="17"/>
        <v>115</v>
      </c>
      <c r="AF168" s="27" t="str">
        <f t="shared" si="20"/>
        <v>（115才)</v>
      </c>
      <c r="AG168" s="146"/>
      <c r="AH168" s="146"/>
      <c r="AI168" s="146"/>
      <c r="AJ168" s="146"/>
      <c r="AK168" s="146"/>
      <c r="AL168" s="146"/>
      <c r="AM168" s="177"/>
      <c r="AN168" s="25"/>
      <c r="AO168" s="25"/>
      <c r="AP168" s="25">
        <f t="shared" si="15"/>
        <v>0</v>
      </c>
      <c r="AQ168" s="146"/>
      <c r="AR168" s="25"/>
      <c r="AS168" s="146"/>
      <c r="AT168" s="25"/>
      <c r="AU168" s="146"/>
      <c r="AV168" s="25"/>
      <c r="AW168" s="26"/>
      <c r="AX168" s="26"/>
      <c r="AY168" s="146">
        <f>一覧!V168</f>
        <v>0</v>
      </c>
      <c r="AZ168" s="146"/>
      <c r="BA168" s="177"/>
      <c r="BB168" s="177"/>
      <c r="BC168" s="177"/>
      <c r="BD168" s="148"/>
      <c r="BE168" s="25"/>
      <c r="BF168" s="146"/>
      <c r="BG168" s="146"/>
      <c r="BH168" s="146"/>
      <c r="BI168" s="81"/>
      <c r="BJ168" s="25"/>
      <c r="BK168" s="24"/>
      <c r="BL168" s="24">
        <f t="shared" si="18"/>
        <v>0</v>
      </c>
      <c r="BM168" s="177"/>
      <c r="BN168" s="177"/>
      <c r="BO168" s="82"/>
      <c r="BP168" s="81"/>
      <c r="BQ168" s="152"/>
      <c r="BR168" s="152"/>
      <c r="BS168" s="153"/>
      <c r="BT168" s="82"/>
      <c r="BU168" s="27"/>
      <c r="BV168" s="24"/>
      <c r="BW168" s="24"/>
    </row>
    <row r="169" spans="7:75" s="28" customFormat="1" x14ac:dyDescent="0.15">
      <c r="G169" s="151"/>
      <c r="H169" s="151"/>
      <c r="I169" s="20"/>
      <c r="J169" s="38"/>
      <c r="K169" s="38"/>
      <c r="L169" s="20"/>
      <c r="M169" s="20"/>
      <c r="N169" s="20"/>
      <c r="O169" s="20"/>
      <c r="P169" s="20"/>
      <c r="Q169" s="20"/>
      <c r="R169" s="20"/>
      <c r="S169" s="20"/>
      <c r="T169" s="200"/>
      <c r="U169" s="189" t="str">
        <f t="shared" si="19"/>
        <v/>
      </c>
      <c r="V169" s="148"/>
      <c r="W169" s="22"/>
      <c r="X169" s="22"/>
      <c r="Y169" s="23"/>
      <c r="Z169" s="23"/>
      <c r="AA169" s="146"/>
      <c r="AB169" s="146"/>
      <c r="AC169" s="146"/>
      <c r="AD169" s="24"/>
      <c r="AE169" s="150">
        <f t="shared" si="17"/>
        <v>115</v>
      </c>
      <c r="AF169" s="27" t="str">
        <f t="shared" si="20"/>
        <v>（115才)</v>
      </c>
      <c r="AG169" s="146"/>
      <c r="AH169" s="146"/>
      <c r="AI169" s="146"/>
      <c r="AJ169" s="146"/>
      <c r="AK169" s="146"/>
      <c r="AL169" s="146"/>
      <c r="AM169" s="177"/>
      <c r="AN169" s="25"/>
      <c r="AO169" s="25"/>
      <c r="AP169" s="25">
        <f t="shared" ref="AP169:AP232" si="21">AN169+AO169</f>
        <v>0</v>
      </c>
      <c r="AQ169" s="146"/>
      <c r="AR169" s="25"/>
      <c r="AS169" s="146"/>
      <c r="AT169" s="25"/>
      <c r="AU169" s="146"/>
      <c r="AV169" s="25"/>
      <c r="AW169" s="26"/>
      <c r="AX169" s="26"/>
      <c r="AY169" s="146">
        <f>一覧!V169</f>
        <v>0</v>
      </c>
      <c r="AZ169" s="146"/>
      <c r="BA169" s="177"/>
      <c r="BB169" s="177"/>
      <c r="BC169" s="177"/>
      <c r="BD169" s="148"/>
      <c r="BE169" s="25"/>
      <c r="BF169" s="146"/>
      <c r="BG169" s="146"/>
      <c r="BH169" s="146"/>
      <c r="BI169" s="81"/>
      <c r="BJ169" s="25"/>
      <c r="BK169" s="24"/>
      <c r="BL169" s="24">
        <f t="shared" si="18"/>
        <v>0</v>
      </c>
      <c r="BM169" s="177"/>
      <c r="BN169" s="177"/>
      <c r="BO169" s="82"/>
      <c r="BP169" s="81"/>
      <c r="BQ169" s="152"/>
      <c r="BR169" s="152"/>
      <c r="BS169" s="153"/>
      <c r="BT169" s="82"/>
      <c r="BU169" s="27"/>
      <c r="BV169" s="24"/>
      <c r="BW169" s="24"/>
    </row>
    <row r="170" spans="7:75" s="28" customFormat="1" ht="13.5" customHeight="1" x14ac:dyDescent="0.15">
      <c r="G170" s="151"/>
      <c r="H170" s="151"/>
      <c r="I170" s="20"/>
      <c r="J170" s="38"/>
      <c r="K170" s="38"/>
      <c r="L170" s="20"/>
      <c r="M170" s="20"/>
      <c r="N170" s="20"/>
      <c r="O170" s="20"/>
      <c r="P170" s="20"/>
      <c r="Q170" s="20"/>
      <c r="R170" s="20"/>
      <c r="S170" s="20"/>
      <c r="T170" s="200"/>
      <c r="U170" s="189" t="str">
        <f t="shared" si="19"/>
        <v/>
      </c>
      <c r="V170" s="148"/>
      <c r="W170" s="22"/>
      <c r="X170" s="22"/>
      <c r="Y170" s="23"/>
      <c r="Z170" s="23"/>
      <c r="AA170" s="146"/>
      <c r="AB170" s="146"/>
      <c r="AC170" s="146"/>
      <c r="AD170" s="24"/>
      <c r="AE170" s="150">
        <f t="shared" si="17"/>
        <v>115</v>
      </c>
      <c r="AF170" s="27" t="str">
        <f t="shared" si="20"/>
        <v>（115才)</v>
      </c>
      <c r="AG170" s="146"/>
      <c r="AH170" s="146"/>
      <c r="AI170" s="146"/>
      <c r="AJ170" s="146"/>
      <c r="AK170" s="146"/>
      <c r="AL170" s="146"/>
      <c r="AM170" s="177"/>
      <c r="AN170" s="25"/>
      <c r="AO170" s="25"/>
      <c r="AP170" s="25">
        <f t="shared" si="21"/>
        <v>0</v>
      </c>
      <c r="AQ170" s="146"/>
      <c r="AR170" s="25"/>
      <c r="AS170" s="146"/>
      <c r="AT170" s="25"/>
      <c r="AU170" s="146"/>
      <c r="AV170" s="25"/>
      <c r="AW170" s="26"/>
      <c r="AX170" s="26"/>
      <c r="AY170" s="146">
        <f>一覧!V170</f>
        <v>0</v>
      </c>
      <c r="AZ170" s="146"/>
      <c r="BA170" s="177"/>
      <c r="BB170" s="177"/>
      <c r="BC170" s="177"/>
      <c r="BD170" s="148"/>
      <c r="BE170" s="25"/>
      <c r="BF170" s="146"/>
      <c r="BG170" s="146"/>
      <c r="BH170" s="146"/>
      <c r="BI170" s="81"/>
      <c r="BJ170" s="25"/>
      <c r="BK170" s="24"/>
      <c r="BL170" s="24">
        <f t="shared" si="18"/>
        <v>0</v>
      </c>
      <c r="BM170" s="177"/>
      <c r="BN170" s="177"/>
      <c r="BO170" s="82"/>
      <c r="BP170" s="81"/>
      <c r="BQ170" s="152"/>
      <c r="BR170" s="152"/>
      <c r="BS170" s="153"/>
      <c r="BT170" s="82"/>
      <c r="BU170" s="27"/>
      <c r="BV170" s="24"/>
      <c r="BW170" s="24"/>
    </row>
    <row r="171" spans="7:75" s="28" customFormat="1" x14ac:dyDescent="0.15">
      <c r="G171" s="151"/>
      <c r="H171" s="151"/>
      <c r="I171" s="20"/>
      <c r="J171" s="38"/>
      <c r="K171" s="38"/>
      <c r="L171" s="20"/>
      <c r="M171" s="20"/>
      <c r="N171" s="20"/>
      <c r="O171" s="20"/>
      <c r="P171" s="20"/>
      <c r="Q171" s="20"/>
      <c r="R171" s="20"/>
      <c r="S171" s="20"/>
      <c r="T171" s="200"/>
      <c r="U171" s="189" t="str">
        <f t="shared" si="19"/>
        <v/>
      </c>
      <c r="V171" s="148"/>
      <c r="W171" s="22"/>
      <c r="X171" s="22"/>
      <c r="Y171" s="23"/>
      <c r="Z171" s="23"/>
      <c r="AA171" s="146"/>
      <c r="AB171" s="146"/>
      <c r="AC171" s="146"/>
      <c r="AD171" s="24"/>
      <c r="AE171" s="150">
        <f t="shared" si="17"/>
        <v>115</v>
      </c>
      <c r="AF171" s="27" t="str">
        <f t="shared" si="20"/>
        <v>（115才)</v>
      </c>
      <c r="AG171" s="146"/>
      <c r="AH171" s="146"/>
      <c r="AI171" s="146"/>
      <c r="AJ171" s="146"/>
      <c r="AK171" s="146"/>
      <c r="AL171" s="146"/>
      <c r="AM171" s="177"/>
      <c r="AN171" s="25"/>
      <c r="AO171" s="25"/>
      <c r="AP171" s="25">
        <f t="shared" si="21"/>
        <v>0</v>
      </c>
      <c r="AQ171" s="146"/>
      <c r="AR171" s="25"/>
      <c r="AS171" s="146"/>
      <c r="AT171" s="25"/>
      <c r="AU171" s="146"/>
      <c r="AV171" s="25"/>
      <c r="AW171" s="26"/>
      <c r="AX171" s="26"/>
      <c r="AY171" s="146">
        <f>一覧!V171</f>
        <v>0</v>
      </c>
      <c r="AZ171" s="146"/>
      <c r="BA171" s="177"/>
      <c r="BB171" s="177"/>
      <c r="BC171" s="177"/>
      <c r="BD171" s="148"/>
      <c r="BE171" s="25"/>
      <c r="BF171" s="146"/>
      <c r="BG171" s="146"/>
      <c r="BH171" s="146"/>
      <c r="BI171" s="81"/>
      <c r="BJ171" s="25"/>
      <c r="BK171" s="24"/>
      <c r="BL171" s="24">
        <f t="shared" si="18"/>
        <v>0</v>
      </c>
      <c r="BM171" s="177"/>
      <c r="BN171" s="177"/>
      <c r="BO171" s="82"/>
      <c r="BP171" s="81"/>
      <c r="BQ171" s="152"/>
      <c r="BR171" s="152"/>
      <c r="BS171" s="153"/>
      <c r="BT171" s="82"/>
      <c r="BU171" s="27"/>
      <c r="BV171" s="24"/>
      <c r="BW171" s="24"/>
    </row>
    <row r="172" spans="7:75" s="28" customFormat="1" x14ac:dyDescent="0.15">
      <c r="G172" s="151"/>
      <c r="H172" s="151"/>
      <c r="I172" s="20"/>
      <c r="J172" s="38"/>
      <c r="K172" s="38"/>
      <c r="L172" s="20"/>
      <c r="M172" s="20"/>
      <c r="N172" s="20"/>
      <c r="O172" s="20"/>
      <c r="P172" s="20"/>
      <c r="Q172" s="20"/>
      <c r="R172" s="20"/>
      <c r="S172" s="20"/>
      <c r="T172" s="200"/>
      <c r="U172" s="189" t="str">
        <f t="shared" si="19"/>
        <v/>
      </c>
      <c r="V172" s="148"/>
      <c r="W172" s="22"/>
      <c r="X172" s="22"/>
      <c r="Y172" s="23"/>
      <c r="Z172" s="23"/>
      <c r="AA172" s="146"/>
      <c r="AB172" s="146"/>
      <c r="AC172" s="146"/>
      <c r="AD172" s="24"/>
      <c r="AE172" s="150">
        <f t="shared" si="17"/>
        <v>115</v>
      </c>
      <c r="AF172" s="27" t="str">
        <f t="shared" si="20"/>
        <v>（115才)</v>
      </c>
      <c r="AG172" s="146"/>
      <c r="AH172" s="146"/>
      <c r="AI172" s="146"/>
      <c r="AJ172" s="146"/>
      <c r="AK172" s="146"/>
      <c r="AL172" s="146"/>
      <c r="AM172" s="177"/>
      <c r="AN172" s="25"/>
      <c r="AO172" s="25"/>
      <c r="AP172" s="25">
        <f t="shared" si="21"/>
        <v>0</v>
      </c>
      <c r="AQ172" s="146"/>
      <c r="AR172" s="25"/>
      <c r="AS172" s="146"/>
      <c r="AT172" s="25"/>
      <c r="AU172" s="146"/>
      <c r="AV172" s="25"/>
      <c r="AW172" s="26"/>
      <c r="AX172" s="26"/>
      <c r="AY172" s="146">
        <f>一覧!V172</f>
        <v>0</v>
      </c>
      <c r="AZ172" s="146"/>
      <c r="BA172" s="177"/>
      <c r="BB172" s="177"/>
      <c r="BC172" s="177"/>
      <c r="BD172" s="148"/>
      <c r="BE172" s="25"/>
      <c r="BF172" s="146"/>
      <c r="BG172" s="146"/>
      <c r="BH172" s="146"/>
      <c r="BI172" s="81"/>
      <c r="BJ172" s="25"/>
      <c r="BK172" s="24"/>
      <c r="BL172" s="24">
        <f t="shared" si="18"/>
        <v>0</v>
      </c>
      <c r="BM172" s="177"/>
      <c r="BN172" s="177"/>
      <c r="BO172" s="82"/>
      <c r="BP172" s="81"/>
      <c r="BQ172" s="152"/>
      <c r="BR172" s="152"/>
      <c r="BS172" s="153"/>
      <c r="BT172" s="82"/>
      <c r="BU172" s="27"/>
      <c r="BV172" s="24"/>
      <c r="BW172" s="24"/>
    </row>
    <row r="173" spans="7:75" s="28" customFormat="1" ht="13.5" customHeight="1" x14ac:dyDescent="0.15">
      <c r="G173" s="151"/>
      <c r="H173" s="151"/>
      <c r="I173" s="20"/>
      <c r="J173" s="38"/>
      <c r="K173" s="38"/>
      <c r="L173" s="20"/>
      <c r="M173" s="20"/>
      <c r="N173" s="20"/>
      <c r="O173" s="20"/>
      <c r="P173" s="20"/>
      <c r="Q173" s="20"/>
      <c r="R173" s="20"/>
      <c r="S173" s="20"/>
      <c r="T173" s="200"/>
      <c r="U173" s="189" t="str">
        <f t="shared" si="19"/>
        <v/>
      </c>
      <c r="V173" s="148"/>
      <c r="W173" s="22"/>
      <c r="X173" s="22"/>
      <c r="Y173" s="23"/>
      <c r="Z173" s="23"/>
      <c r="AA173" s="146"/>
      <c r="AB173" s="146"/>
      <c r="AC173" s="146"/>
      <c r="AD173" s="24"/>
      <c r="AE173" s="150">
        <f t="shared" si="17"/>
        <v>115</v>
      </c>
      <c r="AF173" s="27" t="str">
        <f t="shared" si="20"/>
        <v>（115才)</v>
      </c>
      <c r="AG173" s="146"/>
      <c r="AH173" s="146"/>
      <c r="AI173" s="146"/>
      <c r="AJ173" s="146"/>
      <c r="AK173" s="146"/>
      <c r="AL173" s="146"/>
      <c r="AM173" s="177"/>
      <c r="AN173" s="25"/>
      <c r="AO173" s="25"/>
      <c r="AP173" s="25">
        <f t="shared" si="21"/>
        <v>0</v>
      </c>
      <c r="AQ173" s="146"/>
      <c r="AR173" s="25"/>
      <c r="AS173" s="146"/>
      <c r="AT173" s="25"/>
      <c r="AU173" s="146"/>
      <c r="AV173" s="25"/>
      <c r="AW173" s="26"/>
      <c r="AX173" s="26"/>
      <c r="AY173" s="146">
        <f>一覧!V173</f>
        <v>0</v>
      </c>
      <c r="AZ173" s="146"/>
      <c r="BA173" s="177"/>
      <c r="BB173" s="177"/>
      <c r="BC173" s="177"/>
      <c r="BD173" s="148"/>
      <c r="BE173" s="25"/>
      <c r="BF173" s="146"/>
      <c r="BG173" s="146"/>
      <c r="BH173" s="146"/>
      <c r="BI173" s="81"/>
      <c r="BJ173" s="25"/>
      <c r="BK173" s="24"/>
      <c r="BL173" s="24">
        <f t="shared" si="18"/>
        <v>0</v>
      </c>
      <c r="BM173" s="177"/>
      <c r="BN173" s="177"/>
      <c r="BO173" s="82"/>
      <c r="BP173" s="81"/>
      <c r="BQ173" s="152"/>
      <c r="BR173" s="152"/>
      <c r="BS173" s="153"/>
      <c r="BT173" s="82"/>
      <c r="BU173" s="27"/>
      <c r="BV173" s="24"/>
      <c r="BW173" s="24"/>
    </row>
    <row r="174" spans="7:75" s="28" customFormat="1" x14ac:dyDescent="0.15">
      <c r="G174" s="151"/>
      <c r="H174" s="151"/>
      <c r="I174" s="20"/>
      <c r="J174" s="38"/>
      <c r="K174" s="38"/>
      <c r="L174" s="20"/>
      <c r="M174" s="20"/>
      <c r="N174" s="20"/>
      <c r="O174" s="20"/>
      <c r="P174" s="20"/>
      <c r="Q174" s="20"/>
      <c r="R174" s="20"/>
      <c r="S174" s="20"/>
      <c r="T174" s="200"/>
      <c r="U174" s="189" t="str">
        <f t="shared" si="19"/>
        <v/>
      </c>
      <c r="V174" s="148"/>
      <c r="W174" s="22"/>
      <c r="X174" s="22"/>
      <c r="Y174" s="23"/>
      <c r="Z174" s="23"/>
      <c r="AA174" s="146"/>
      <c r="AB174" s="146"/>
      <c r="AC174" s="146"/>
      <c r="AD174" s="24"/>
      <c r="AE174" s="150">
        <f t="shared" si="17"/>
        <v>115</v>
      </c>
      <c r="AF174" s="27" t="str">
        <f t="shared" si="20"/>
        <v>（115才)</v>
      </c>
      <c r="AG174" s="146"/>
      <c r="AH174" s="146"/>
      <c r="AI174" s="146"/>
      <c r="AJ174" s="146"/>
      <c r="AK174" s="146"/>
      <c r="AL174" s="146"/>
      <c r="AM174" s="177"/>
      <c r="AN174" s="25"/>
      <c r="AO174" s="25"/>
      <c r="AP174" s="25">
        <f t="shared" si="21"/>
        <v>0</v>
      </c>
      <c r="AQ174" s="146"/>
      <c r="AR174" s="25"/>
      <c r="AS174" s="146"/>
      <c r="AT174" s="25"/>
      <c r="AU174" s="146"/>
      <c r="AV174" s="25"/>
      <c r="AW174" s="26"/>
      <c r="AX174" s="26"/>
      <c r="AY174" s="146">
        <f>一覧!V174</f>
        <v>0</v>
      </c>
      <c r="AZ174" s="146"/>
      <c r="BA174" s="177"/>
      <c r="BB174" s="177"/>
      <c r="BC174" s="177"/>
      <c r="BD174" s="148"/>
      <c r="BE174" s="25"/>
      <c r="BF174" s="146"/>
      <c r="BG174" s="146"/>
      <c r="BH174" s="146"/>
      <c r="BI174" s="81"/>
      <c r="BJ174" s="25"/>
      <c r="BK174" s="24"/>
      <c r="BL174" s="24">
        <f t="shared" si="18"/>
        <v>0</v>
      </c>
      <c r="BM174" s="177"/>
      <c r="BN174" s="177"/>
      <c r="BO174" s="82"/>
      <c r="BP174" s="81"/>
      <c r="BQ174" s="152"/>
      <c r="BR174" s="152"/>
      <c r="BS174" s="153"/>
      <c r="BT174" s="82"/>
      <c r="BU174" s="27"/>
      <c r="BV174" s="24"/>
      <c r="BW174" s="24"/>
    </row>
    <row r="175" spans="7:75" s="28" customFormat="1" x14ac:dyDescent="0.15">
      <c r="G175" s="151"/>
      <c r="H175" s="151"/>
      <c r="I175" s="20"/>
      <c r="J175" s="38"/>
      <c r="K175" s="38"/>
      <c r="L175" s="20"/>
      <c r="M175" s="20"/>
      <c r="N175" s="20"/>
      <c r="O175" s="20"/>
      <c r="P175" s="20"/>
      <c r="Q175" s="20"/>
      <c r="R175" s="20"/>
      <c r="S175" s="20"/>
      <c r="T175" s="200"/>
      <c r="U175" s="189" t="str">
        <f t="shared" si="19"/>
        <v/>
      </c>
      <c r="V175" s="148"/>
      <c r="W175" s="22"/>
      <c r="X175" s="22"/>
      <c r="Y175" s="23"/>
      <c r="Z175" s="23"/>
      <c r="AA175" s="146"/>
      <c r="AB175" s="146"/>
      <c r="AC175" s="146"/>
      <c r="AD175" s="24"/>
      <c r="AE175" s="150">
        <f t="shared" si="17"/>
        <v>115</v>
      </c>
      <c r="AF175" s="27" t="str">
        <f t="shared" si="20"/>
        <v>（115才)</v>
      </c>
      <c r="AG175" s="146"/>
      <c r="AH175" s="146"/>
      <c r="AI175" s="146"/>
      <c r="AJ175" s="146"/>
      <c r="AK175" s="146"/>
      <c r="AL175" s="146"/>
      <c r="AM175" s="177"/>
      <c r="AN175" s="25"/>
      <c r="AO175" s="25"/>
      <c r="AP175" s="25">
        <f t="shared" si="21"/>
        <v>0</v>
      </c>
      <c r="AQ175" s="146"/>
      <c r="AR175" s="25"/>
      <c r="AS175" s="146"/>
      <c r="AT175" s="25"/>
      <c r="AU175" s="146"/>
      <c r="AV175" s="25"/>
      <c r="AW175" s="26"/>
      <c r="AX175" s="26"/>
      <c r="AY175" s="146">
        <f>一覧!V175</f>
        <v>0</v>
      </c>
      <c r="AZ175" s="146"/>
      <c r="BA175" s="177"/>
      <c r="BB175" s="177"/>
      <c r="BC175" s="177"/>
      <c r="BD175" s="148"/>
      <c r="BE175" s="25"/>
      <c r="BF175" s="146"/>
      <c r="BG175" s="146"/>
      <c r="BH175" s="146"/>
      <c r="BI175" s="122"/>
      <c r="BJ175" s="25"/>
      <c r="BK175" s="24"/>
      <c r="BL175" s="24">
        <f t="shared" si="18"/>
        <v>0</v>
      </c>
      <c r="BM175" s="177"/>
      <c r="BN175" s="177"/>
      <c r="BO175" s="123"/>
      <c r="BP175" s="122"/>
      <c r="BQ175" s="152"/>
      <c r="BR175" s="152"/>
      <c r="BS175" s="153"/>
      <c r="BT175" s="123"/>
      <c r="BU175" s="27"/>
      <c r="BV175" s="24"/>
      <c r="BW175" s="24"/>
    </row>
    <row r="176" spans="7:75" s="28" customFormat="1" ht="13.5" customHeight="1" x14ac:dyDescent="0.15">
      <c r="G176" s="151"/>
      <c r="H176" s="151"/>
      <c r="I176" s="20"/>
      <c r="J176" s="38"/>
      <c r="K176" s="38"/>
      <c r="L176" s="20"/>
      <c r="M176" s="20"/>
      <c r="N176" s="20"/>
      <c r="O176" s="20"/>
      <c r="P176" s="20"/>
      <c r="Q176" s="20"/>
      <c r="R176" s="20"/>
      <c r="S176" s="20"/>
      <c r="T176" s="200"/>
      <c r="U176" s="189" t="str">
        <f t="shared" si="19"/>
        <v/>
      </c>
      <c r="V176" s="148"/>
      <c r="W176" s="22"/>
      <c r="X176" s="22"/>
      <c r="Y176" s="23"/>
      <c r="Z176" s="23"/>
      <c r="AA176" s="146"/>
      <c r="AB176" s="146"/>
      <c r="AC176" s="146"/>
      <c r="AD176" s="24"/>
      <c r="AE176" s="150">
        <f t="shared" si="17"/>
        <v>115</v>
      </c>
      <c r="AF176" s="27" t="str">
        <f t="shared" si="20"/>
        <v>（115才)</v>
      </c>
      <c r="AG176" s="146"/>
      <c r="AH176" s="146"/>
      <c r="AI176" s="146"/>
      <c r="AJ176" s="146"/>
      <c r="AK176" s="146"/>
      <c r="AL176" s="146"/>
      <c r="AM176" s="177"/>
      <c r="AN176" s="25"/>
      <c r="AO176" s="25"/>
      <c r="AP176" s="25">
        <f t="shared" si="21"/>
        <v>0</v>
      </c>
      <c r="AQ176" s="146"/>
      <c r="AR176" s="25"/>
      <c r="AS176" s="146"/>
      <c r="AT176" s="25"/>
      <c r="AU176" s="146"/>
      <c r="AV176" s="25"/>
      <c r="AW176" s="26"/>
      <c r="AX176" s="26"/>
      <c r="AY176" s="146">
        <f>一覧!V176</f>
        <v>0</v>
      </c>
      <c r="AZ176" s="146"/>
      <c r="BA176" s="177"/>
      <c r="BB176" s="177"/>
      <c r="BC176" s="177"/>
      <c r="BD176" s="148"/>
      <c r="BE176" s="25"/>
      <c r="BF176" s="146"/>
      <c r="BG176" s="146"/>
      <c r="BH176" s="146"/>
      <c r="BI176" s="81"/>
      <c r="BJ176" s="25"/>
      <c r="BK176" s="24"/>
      <c r="BL176" s="24">
        <f t="shared" si="18"/>
        <v>0</v>
      </c>
      <c r="BM176" s="177"/>
      <c r="BN176" s="177"/>
      <c r="BO176" s="82"/>
      <c r="BP176" s="81"/>
      <c r="BQ176" s="152"/>
      <c r="BR176" s="152"/>
      <c r="BS176" s="153"/>
      <c r="BT176" s="82"/>
      <c r="BU176" s="27"/>
      <c r="BV176" s="24"/>
      <c r="BW176" s="24"/>
    </row>
    <row r="177" spans="7:75" s="28" customFormat="1" x14ac:dyDescent="0.15">
      <c r="G177" s="151"/>
      <c r="H177" s="151"/>
      <c r="I177" s="20"/>
      <c r="J177" s="38"/>
      <c r="K177" s="38"/>
      <c r="L177" s="20"/>
      <c r="M177" s="20"/>
      <c r="N177" s="20"/>
      <c r="O177" s="20"/>
      <c r="P177" s="20"/>
      <c r="Q177" s="20"/>
      <c r="R177" s="20"/>
      <c r="S177" s="20"/>
      <c r="T177" s="200"/>
      <c r="U177" s="189" t="str">
        <f t="shared" si="19"/>
        <v/>
      </c>
      <c r="V177" s="148"/>
      <c r="W177" s="22"/>
      <c r="X177" s="22"/>
      <c r="Y177" s="23"/>
      <c r="Z177" s="23"/>
      <c r="AA177" s="146"/>
      <c r="AB177" s="146"/>
      <c r="AC177" s="146"/>
      <c r="AD177" s="24"/>
      <c r="AE177" s="150">
        <f t="shared" si="17"/>
        <v>115</v>
      </c>
      <c r="AF177" s="27" t="str">
        <f t="shared" si="20"/>
        <v>（115才)</v>
      </c>
      <c r="AG177" s="146"/>
      <c r="AH177" s="146"/>
      <c r="AI177" s="146"/>
      <c r="AJ177" s="146"/>
      <c r="AK177" s="146"/>
      <c r="AL177" s="146"/>
      <c r="AM177" s="177"/>
      <c r="AN177" s="25"/>
      <c r="AO177" s="25"/>
      <c r="AP177" s="25">
        <f t="shared" si="21"/>
        <v>0</v>
      </c>
      <c r="AQ177" s="146"/>
      <c r="AR177" s="25"/>
      <c r="AS177" s="146"/>
      <c r="AT177" s="25"/>
      <c r="AU177" s="146"/>
      <c r="AV177" s="25"/>
      <c r="AW177" s="26"/>
      <c r="AX177" s="26"/>
      <c r="AY177" s="146">
        <f>一覧!V177</f>
        <v>0</v>
      </c>
      <c r="AZ177" s="146"/>
      <c r="BA177" s="177"/>
      <c r="BB177" s="177"/>
      <c r="BC177" s="177"/>
      <c r="BD177" s="148"/>
      <c r="BE177" s="25"/>
      <c r="BF177" s="146"/>
      <c r="BG177" s="146"/>
      <c r="BH177" s="146"/>
      <c r="BI177" s="81"/>
      <c r="BJ177" s="25"/>
      <c r="BK177" s="24"/>
      <c r="BL177" s="24">
        <f t="shared" si="18"/>
        <v>0</v>
      </c>
      <c r="BM177" s="177"/>
      <c r="BN177" s="177"/>
      <c r="BO177" s="82"/>
      <c r="BP177" s="81"/>
      <c r="BQ177" s="152"/>
      <c r="BR177" s="152"/>
      <c r="BS177" s="153"/>
      <c r="BT177" s="82"/>
      <c r="BU177" s="27"/>
      <c r="BV177" s="24"/>
      <c r="BW177" s="24"/>
    </row>
    <row r="178" spans="7:75" s="28" customFormat="1" x14ac:dyDescent="0.15">
      <c r="G178" s="151"/>
      <c r="H178" s="151"/>
      <c r="I178" s="20"/>
      <c r="J178" s="38"/>
      <c r="K178" s="38"/>
      <c r="L178" s="20"/>
      <c r="M178" s="20"/>
      <c r="N178" s="20"/>
      <c r="O178" s="20"/>
      <c r="P178" s="20"/>
      <c r="Q178" s="20"/>
      <c r="R178" s="20"/>
      <c r="S178" s="20"/>
      <c r="T178" s="200"/>
      <c r="U178" s="189" t="str">
        <f t="shared" si="19"/>
        <v/>
      </c>
      <c r="V178" s="148"/>
      <c r="W178" s="22"/>
      <c r="X178" s="22"/>
      <c r="Y178" s="23"/>
      <c r="Z178" s="23"/>
      <c r="AA178" s="146"/>
      <c r="AB178" s="146"/>
      <c r="AC178" s="146"/>
      <c r="AD178" s="24"/>
      <c r="AE178" s="150">
        <f t="shared" si="17"/>
        <v>115</v>
      </c>
      <c r="AF178" s="27" t="str">
        <f t="shared" si="20"/>
        <v>（115才)</v>
      </c>
      <c r="AG178" s="146"/>
      <c r="AH178" s="146"/>
      <c r="AI178" s="146"/>
      <c r="AJ178" s="146"/>
      <c r="AK178" s="146"/>
      <c r="AL178" s="146"/>
      <c r="AM178" s="177"/>
      <c r="AN178" s="25"/>
      <c r="AO178" s="25"/>
      <c r="AP178" s="25">
        <f t="shared" si="21"/>
        <v>0</v>
      </c>
      <c r="AQ178" s="146"/>
      <c r="AR178" s="25"/>
      <c r="AS178" s="146"/>
      <c r="AT178" s="25"/>
      <c r="AU178" s="146"/>
      <c r="AV178" s="25"/>
      <c r="AW178" s="26"/>
      <c r="AX178" s="26"/>
      <c r="AY178" s="146">
        <f>一覧!V178</f>
        <v>0</v>
      </c>
      <c r="AZ178" s="146"/>
      <c r="BA178" s="177"/>
      <c r="BB178" s="177"/>
      <c r="BC178" s="177"/>
      <c r="BD178" s="148"/>
      <c r="BE178" s="25"/>
      <c r="BF178" s="146"/>
      <c r="BG178" s="146"/>
      <c r="BH178" s="146"/>
      <c r="BI178" s="81"/>
      <c r="BJ178" s="25"/>
      <c r="BK178" s="24"/>
      <c r="BL178" s="24">
        <f t="shared" si="18"/>
        <v>0</v>
      </c>
      <c r="BM178" s="177"/>
      <c r="BN178" s="177"/>
      <c r="BO178" s="82"/>
      <c r="BP178" s="81"/>
      <c r="BQ178" s="152"/>
      <c r="BR178" s="152"/>
      <c r="BS178" s="153"/>
      <c r="BT178" s="82"/>
      <c r="BU178" s="27"/>
      <c r="BV178" s="24"/>
      <c r="BW178" s="24"/>
    </row>
    <row r="179" spans="7:75" s="28" customFormat="1" ht="13.5" customHeight="1" x14ac:dyDescent="0.15">
      <c r="G179" s="151"/>
      <c r="H179" s="151"/>
      <c r="I179" s="20"/>
      <c r="J179" s="38"/>
      <c r="K179" s="38"/>
      <c r="L179" s="20"/>
      <c r="M179" s="20"/>
      <c r="N179" s="20"/>
      <c r="O179" s="20"/>
      <c r="P179" s="20"/>
      <c r="Q179" s="20"/>
      <c r="R179" s="20"/>
      <c r="S179" s="20"/>
      <c r="T179" s="200"/>
      <c r="U179" s="189" t="str">
        <f t="shared" si="19"/>
        <v/>
      </c>
      <c r="V179" s="148"/>
      <c r="W179" s="22"/>
      <c r="X179" s="22"/>
      <c r="Y179" s="23"/>
      <c r="Z179" s="23"/>
      <c r="AA179" s="146"/>
      <c r="AB179" s="146"/>
      <c r="AC179" s="146"/>
      <c r="AD179" s="24"/>
      <c r="AE179" s="150">
        <f t="shared" si="17"/>
        <v>115</v>
      </c>
      <c r="AF179" s="27" t="str">
        <f t="shared" si="20"/>
        <v>（115才)</v>
      </c>
      <c r="AG179" s="146"/>
      <c r="AH179" s="146"/>
      <c r="AI179" s="146"/>
      <c r="AJ179" s="146"/>
      <c r="AK179" s="146"/>
      <c r="AL179" s="146"/>
      <c r="AM179" s="177"/>
      <c r="AN179" s="25"/>
      <c r="AO179" s="25"/>
      <c r="AP179" s="25">
        <f t="shared" si="21"/>
        <v>0</v>
      </c>
      <c r="AQ179" s="146"/>
      <c r="AR179" s="25"/>
      <c r="AS179" s="146"/>
      <c r="AT179" s="25"/>
      <c r="AU179" s="146"/>
      <c r="AV179" s="25"/>
      <c r="AW179" s="26"/>
      <c r="AX179" s="26"/>
      <c r="AY179" s="146">
        <f>一覧!V179</f>
        <v>0</v>
      </c>
      <c r="AZ179" s="146"/>
      <c r="BA179" s="177"/>
      <c r="BB179" s="177"/>
      <c r="BC179" s="177"/>
      <c r="BD179" s="148"/>
      <c r="BE179" s="25"/>
      <c r="BF179" s="146"/>
      <c r="BG179" s="146"/>
      <c r="BH179" s="146"/>
      <c r="BI179" s="81"/>
      <c r="BJ179" s="25"/>
      <c r="BK179" s="24"/>
      <c r="BL179" s="24">
        <f t="shared" si="18"/>
        <v>0</v>
      </c>
      <c r="BM179" s="177"/>
      <c r="BN179" s="177"/>
      <c r="BO179" s="82"/>
      <c r="BP179" s="81"/>
      <c r="BQ179" s="152"/>
      <c r="BR179" s="152"/>
      <c r="BS179" s="153"/>
      <c r="BT179" s="82"/>
      <c r="BU179" s="27"/>
      <c r="BV179" s="24"/>
      <c r="BW179" s="24"/>
    </row>
    <row r="180" spans="7:75" s="28" customFormat="1" x14ac:dyDescent="0.15">
      <c r="G180" s="151"/>
      <c r="H180" s="151"/>
      <c r="I180" s="20"/>
      <c r="J180" s="38"/>
      <c r="K180" s="38"/>
      <c r="L180" s="20"/>
      <c r="M180" s="20"/>
      <c r="N180" s="20"/>
      <c r="O180" s="20"/>
      <c r="P180" s="20"/>
      <c r="Q180" s="20"/>
      <c r="R180" s="20"/>
      <c r="S180" s="20"/>
      <c r="T180" s="200"/>
      <c r="U180" s="189" t="str">
        <f t="shared" si="19"/>
        <v/>
      </c>
      <c r="V180" s="148"/>
      <c r="W180" s="22"/>
      <c r="X180" s="22"/>
      <c r="Y180" s="23"/>
      <c r="Z180" s="23"/>
      <c r="AA180" s="146"/>
      <c r="AB180" s="146"/>
      <c r="AC180" s="146"/>
      <c r="AD180" s="24"/>
      <c r="AE180" s="150">
        <f t="shared" si="17"/>
        <v>115</v>
      </c>
      <c r="AF180" s="27" t="str">
        <f t="shared" si="20"/>
        <v>（115才)</v>
      </c>
      <c r="AG180" s="146"/>
      <c r="AH180" s="146"/>
      <c r="AI180" s="146"/>
      <c r="AJ180" s="146"/>
      <c r="AK180" s="146"/>
      <c r="AL180" s="146"/>
      <c r="AM180" s="177"/>
      <c r="AN180" s="25"/>
      <c r="AO180" s="25"/>
      <c r="AP180" s="25">
        <f t="shared" si="21"/>
        <v>0</v>
      </c>
      <c r="AQ180" s="146"/>
      <c r="AR180" s="25"/>
      <c r="AS180" s="146"/>
      <c r="AT180" s="25"/>
      <c r="AU180" s="146"/>
      <c r="AV180" s="25"/>
      <c r="AW180" s="26"/>
      <c r="AX180" s="26"/>
      <c r="AY180" s="146">
        <f>一覧!V180</f>
        <v>0</v>
      </c>
      <c r="AZ180" s="146"/>
      <c r="BA180" s="177"/>
      <c r="BB180" s="177"/>
      <c r="BC180" s="177"/>
      <c r="BD180" s="148"/>
      <c r="BE180" s="25"/>
      <c r="BF180" s="146"/>
      <c r="BG180" s="146"/>
      <c r="BH180" s="146"/>
      <c r="BI180" s="81"/>
      <c r="BJ180" s="25"/>
      <c r="BK180" s="24"/>
      <c r="BL180" s="24">
        <f t="shared" si="18"/>
        <v>0</v>
      </c>
      <c r="BM180" s="177"/>
      <c r="BN180" s="177"/>
      <c r="BO180" s="82"/>
      <c r="BP180" s="81"/>
      <c r="BQ180" s="152"/>
      <c r="BR180" s="152"/>
      <c r="BS180" s="153"/>
      <c r="BT180" s="82"/>
      <c r="BU180" s="27"/>
      <c r="BV180" s="24"/>
      <c r="BW180" s="24"/>
    </row>
    <row r="181" spans="7:75" s="28" customFormat="1" x14ac:dyDescent="0.15">
      <c r="G181" s="151"/>
      <c r="H181" s="151"/>
      <c r="I181" s="20"/>
      <c r="J181" s="38"/>
      <c r="K181" s="38"/>
      <c r="L181" s="20"/>
      <c r="M181" s="20"/>
      <c r="N181" s="20"/>
      <c r="O181" s="20"/>
      <c r="P181" s="20"/>
      <c r="Q181" s="20"/>
      <c r="R181" s="20"/>
      <c r="S181" s="20"/>
      <c r="T181" s="200"/>
      <c r="U181" s="189" t="str">
        <f t="shared" si="19"/>
        <v/>
      </c>
      <c r="V181" s="148"/>
      <c r="W181" s="22"/>
      <c r="X181" s="22"/>
      <c r="Y181" s="23"/>
      <c r="Z181" s="23"/>
      <c r="AA181" s="146"/>
      <c r="AB181" s="146"/>
      <c r="AC181" s="146"/>
      <c r="AD181" s="24"/>
      <c r="AE181" s="150">
        <f t="shared" si="17"/>
        <v>115</v>
      </c>
      <c r="AF181" s="27" t="str">
        <f t="shared" si="20"/>
        <v>（115才)</v>
      </c>
      <c r="AG181" s="146"/>
      <c r="AH181" s="146"/>
      <c r="AI181" s="146"/>
      <c r="AJ181" s="146"/>
      <c r="AK181" s="146"/>
      <c r="AL181" s="146"/>
      <c r="AM181" s="177"/>
      <c r="AN181" s="25"/>
      <c r="AO181" s="25"/>
      <c r="AP181" s="25">
        <f t="shared" si="21"/>
        <v>0</v>
      </c>
      <c r="AQ181" s="146"/>
      <c r="AR181" s="25"/>
      <c r="AS181" s="146"/>
      <c r="AT181" s="25"/>
      <c r="AU181" s="146"/>
      <c r="AV181" s="25"/>
      <c r="AW181" s="26"/>
      <c r="AX181" s="26"/>
      <c r="AY181" s="146">
        <f>一覧!V181</f>
        <v>0</v>
      </c>
      <c r="AZ181" s="146"/>
      <c r="BA181" s="177"/>
      <c r="BB181" s="177"/>
      <c r="BC181" s="177"/>
      <c r="BD181" s="148"/>
      <c r="BE181" s="25"/>
      <c r="BF181" s="146"/>
      <c r="BG181" s="146"/>
      <c r="BH181" s="146"/>
      <c r="BI181" s="81"/>
      <c r="BJ181" s="25"/>
      <c r="BK181" s="24"/>
      <c r="BL181" s="24">
        <f t="shared" si="18"/>
        <v>0</v>
      </c>
      <c r="BM181" s="177"/>
      <c r="BN181" s="177"/>
      <c r="BO181" s="82"/>
      <c r="BP181" s="81"/>
      <c r="BQ181" s="152"/>
      <c r="BR181" s="152"/>
      <c r="BS181" s="153"/>
      <c r="BT181" s="82"/>
      <c r="BU181" s="27"/>
      <c r="BV181" s="24"/>
      <c r="BW181" s="24"/>
    </row>
    <row r="182" spans="7:75" s="28" customFormat="1" ht="13.5" customHeight="1" x14ac:dyDescent="0.15">
      <c r="G182" s="151"/>
      <c r="H182" s="151"/>
      <c r="I182" s="20"/>
      <c r="J182" s="38"/>
      <c r="K182" s="38"/>
      <c r="L182" s="20"/>
      <c r="M182" s="20"/>
      <c r="N182" s="20"/>
      <c r="O182" s="20"/>
      <c r="P182" s="20"/>
      <c r="Q182" s="20"/>
      <c r="R182" s="20"/>
      <c r="S182" s="20"/>
      <c r="T182" s="200"/>
      <c r="U182" s="189" t="str">
        <f t="shared" si="19"/>
        <v/>
      </c>
      <c r="V182" s="148"/>
      <c r="W182" s="22"/>
      <c r="X182" s="22"/>
      <c r="Y182" s="23"/>
      <c r="Z182" s="23"/>
      <c r="AA182" s="146"/>
      <c r="AB182" s="146"/>
      <c r="AC182" s="146"/>
      <c r="AE182" s="150">
        <f t="shared" si="17"/>
        <v>115</v>
      </c>
      <c r="AF182" s="27" t="str">
        <f t="shared" si="20"/>
        <v>（115才)</v>
      </c>
      <c r="AG182" s="146"/>
      <c r="AH182" s="146"/>
      <c r="AI182" s="146"/>
      <c r="AJ182" s="146"/>
      <c r="AK182" s="146"/>
      <c r="AL182" s="146"/>
      <c r="AM182" s="177"/>
      <c r="AN182" s="25"/>
      <c r="AO182" s="25"/>
      <c r="AP182" s="25">
        <f t="shared" si="21"/>
        <v>0</v>
      </c>
      <c r="AQ182" s="146"/>
      <c r="AR182" s="25"/>
      <c r="AS182" s="146"/>
      <c r="AT182" s="25"/>
      <c r="AU182" s="146"/>
      <c r="AV182" s="25"/>
      <c r="AW182" s="26"/>
      <c r="AX182" s="26"/>
      <c r="AY182" s="146">
        <f>一覧!V182</f>
        <v>0</v>
      </c>
      <c r="AZ182" s="146"/>
      <c r="BA182" s="177"/>
      <c r="BB182" s="177"/>
      <c r="BC182" s="177"/>
      <c r="BD182" s="148"/>
      <c r="BE182" s="25"/>
      <c r="BF182" s="146"/>
      <c r="BG182" s="146"/>
      <c r="BH182" s="146"/>
      <c r="BI182" s="81"/>
      <c r="BJ182" s="25"/>
      <c r="BK182" s="24"/>
      <c r="BL182" s="24">
        <f t="shared" si="18"/>
        <v>0</v>
      </c>
      <c r="BM182" s="177"/>
      <c r="BN182" s="177"/>
      <c r="BO182" s="82"/>
      <c r="BP182" s="81"/>
      <c r="BQ182" s="152"/>
      <c r="BR182" s="152"/>
      <c r="BS182" s="153"/>
      <c r="BT182" s="82"/>
      <c r="BU182" s="27"/>
      <c r="BV182" s="24"/>
      <c r="BW182" s="24"/>
    </row>
    <row r="183" spans="7:75" s="28" customFormat="1" x14ac:dyDescent="0.15">
      <c r="G183" s="151"/>
      <c r="H183" s="151"/>
      <c r="I183" s="20"/>
      <c r="J183" s="38"/>
      <c r="K183" s="38"/>
      <c r="L183" s="20"/>
      <c r="M183" s="20"/>
      <c r="N183" s="20"/>
      <c r="O183" s="20"/>
      <c r="P183" s="20"/>
      <c r="Q183" s="20"/>
      <c r="R183" s="20"/>
      <c r="S183" s="20"/>
      <c r="T183" s="200"/>
      <c r="U183" s="189" t="str">
        <f t="shared" si="19"/>
        <v/>
      </c>
      <c r="V183" s="148"/>
      <c r="W183" s="22"/>
      <c r="X183" s="22"/>
      <c r="Y183" s="23"/>
      <c r="Z183" s="23"/>
      <c r="AA183" s="146"/>
      <c r="AB183" s="146"/>
      <c r="AC183" s="146"/>
      <c r="AD183" s="24"/>
      <c r="AE183" s="150">
        <f t="shared" si="17"/>
        <v>115</v>
      </c>
      <c r="AF183" s="27" t="str">
        <f t="shared" si="20"/>
        <v>（115才)</v>
      </c>
      <c r="AG183" s="146"/>
      <c r="AH183" s="146"/>
      <c r="AI183" s="146"/>
      <c r="AJ183" s="146"/>
      <c r="AK183" s="146"/>
      <c r="AL183" s="146"/>
      <c r="AM183" s="177"/>
      <c r="AN183" s="25"/>
      <c r="AO183" s="25"/>
      <c r="AP183" s="25">
        <f t="shared" si="21"/>
        <v>0</v>
      </c>
      <c r="AQ183" s="146"/>
      <c r="AR183" s="25"/>
      <c r="AS183" s="146"/>
      <c r="AT183" s="25"/>
      <c r="AU183" s="146"/>
      <c r="AV183" s="25"/>
      <c r="AW183" s="26"/>
      <c r="AX183" s="26"/>
      <c r="AY183" s="146">
        <f>一覧!V183</f>
        <v>0</v>
      </c>
      <c r="AZ183" s="146"/>
      <c r="BA183" s="177"/>
      <c r="BB183" s="177"/>
      <c r="BC183" s="177"/>
      <c r="BD183" s="148"/>
      <c r="BE183" s="25"/>
      <c r="BF183" s="146"/>
      <c r="BG183" s="146"/>
      <c r="BH183" s="146"/>
      <c r="BI183" s="81"/>
      <c r="BJ183" s="25"/>
      <c r="BK183" s="24"/>
      <c r="BL183" s="24">
        <f t="shared" si="18"/>
        <v>0</v>
      </c>
      <c r="BM183" s="177"/>
      <c r="BN183" s="177"/>
      <c r="BO183" s="82"/>
      <c r="BP183" s="81"/>
      <c r="BQ183" s="152"/>
      <c r="BR183" s="152"/>
      <c r="BS183" s="153"/>
      <c r="BT183" s="82"/>
      <c r="BU183" s="27"/>
      <c r="BV183" s="24"/>
      <c r="BW183" s="24"/>
    </row>
    <row r="184" spans="7:75" s="28" customFormat="1" x14ac:dyDescent="0.15">
      <c r="G184" s="151"/>
      <c r="H184" s="151"/>
      <c r="I184" s="20"/>
      <c r="J184" s="38"/>
      <c r="K184" s="38"/>
      <c r="L184" s="20"/>
      <c r="M184" s="20"/>
      <c r="N184" s="20"/>
      <c r="O184" s="20"/>
      <c r="P184" s="20"/>
      <c r="Q184" s="20"/>
      <c r="R184" s="20"/>
      <c r="S184" s="20"/>
      <c r="T184" s="200"/>
      <c r="U184" s="189" t="str">
        <f t="shared" si="19"/>
        <v/>
      </c>
      <c r="V184" s="148"/>
      <c r="W184" s="22"/>
      <c r="X184" s="22"/>
      <c r="Y184" s="23"/>
      <c r="Z184" s="23"/>
      <c r="AA184" s="146"/>
      <c r="AB184" s="146"/>
      <c r="AC184" s="146"/>
      <c r="AD184" s="24"/>
      <c r="AE184" s="150">
        <f t="shared" si="17"/>
        <v>115</v>
      </c>
      <c r="AF184" s="27" t="str">
        <f t="shared" si="20"/>
        <v>（115才)</v>
      </c>
      <c r="AG184" s="146"/>
      <c r="AH184" s="146"/>
      <c r="AI184" s="146"/>
      <c r="AJ184" s="146"/>
      <c r="AK184" s="146"/>
      <c r="AL184" s="146"/>
      <c r="AM184" s="177"/>
      <c r="AN184" s="25"/>
      <c r="AO184" s="25"/>
      <c r="AP184" s="25">
        <f t="shared" si="21"/>
        <v>0</v>
      </c>
      <c r="AQ184" s="146"/>
      <c r="AR184" s="25"/>
      <c r="AS184" s="146"/>
      <c r="AT184" s="25"/>
      <c r="AU184" s="146"/>
      <c r="AV184" s="25"/>
      <c r="AW184" s="26"/>
      <c r="AX184" s="26"/>
      <c r="AY184" s="146">
        <f>一覧!V184</f>
        <v>0</v>
      </c>
      <c r="AZ184" s="146"/>
      <c r="BA184" s="177"/>
      <c r="BB184" s="177"/>
      <c r="BC184" s="177"/>
      <c r="BD184" s="148"/>
      <c r="BE184" s="25"/>
      <c r="BF184" s="146"/>
      <c r="BG184" s="146"/>
      <c r="BH184" s="146"/>
      <c r="BI184" s="81"/>
      <c r="BJ184" s="25"/>
      <c r="BK184" s="24"/>
      <c r="BL184" s="24">
        <f t="shared" si="18"/>
        <v>0</v>
      </c>
      <c r="BM184" s="177"/>
      <c r="BN184" s="177"/>
      <c r="BO184" s="82"/>
      <c r="BP184" s="81"/>
      <c r="BQ184" s="152"/>
      <c r="BR184" s="152"/>
      <c r="BS184" s="153"/>
      <c r="BT184" s="82"/>
      <c r="BU184" s="27"/>
      <c r="BV184" s="24"/>
      <c r="BW184" s="24"/>
    </row>
    <row r="185" spans="7:75" s="28" customFormat="1" ht="13.5" customHeight="1" x14ac:dyDescent="0.15">
      <c r="G185" s="151"/>
      <c r="H185" s="151"/>
      <c r="I185" s="20"/>
      <c r="J185" s="38"/>
      <c r="K185" s="38"/>
      <c r="L185" s="20"/>
      <c r="M185" s="20"/>
      <c r="N185" s="20"/>
      <c r="O185" s="20"/>
      <c r="P185" s="20"/>
      <c r="Q185" s="20"/>
      <c r="R185" s="20"/>
      <c r="S185" s="20"/>
      <c r="T185" s="200"/>
      <c r="U185" s="189" t="str">
        <f t="shared" si="19"/>
        <v/>
      </c>
      <c r="V185" s="148"/>
      <c r="W185" s="22"/>
      <c r="X185" s="22"/>
      <c r="Y185" s="23"/>
      <c r="Z185" s="23"/>
      <c r="AA185" s="146"/>
      <c r="AB185" s="146"/>
      <c r="AC185" s="146"/>
      <c r="AD185" s="24"/>
      <c r="AE185" s="150">
        <f t="shared" si="17"/>
        <v>115</v>
      </c>
      <c r="AF185" s="27" t="str">
        <f t="shared" si="20"/>
        <v>（115才)</v>
      </c>
      <c r="AG185" s="146"/>
      <c r="AH185" s="146"/>
      <c r="AI185" s="146"/>
      <c r="AJ185" s="146"/>
      <c r="AK185" s="146"/>
      <c r="AL185" s="146"/>
      <c r="AM185" s="177"/>
      <c r="AN185" s="25"/>
      <c r="AO185" s="25"/>
      <c r="AP185" s="25">
        <f t="shared" si="21"/>
        <v>0</v>
      </c>
      <c r="AQ185" s="146"/>
      <c r="AR185" s="25"/>
      <c r="AS185" s="146"/>
      <c r="AT185" s="25"/>
      <c r="AU185" s="146"/>
      <c r="AV185" s="25"/>
      <c r="AW185" s="26"/>
      <c r="AX185" s="26"/>
      <c r="AY185" s="146">
        <f>一覧!V185</f>
        <v>0</v>
      </c>
      <c r="AZ185" s="146"/>
      <c r="BA185" s="177"/>
      <c r="BB185" s="177"/>
      <c r="BC185" s="177"/>
      <c r="BD185" s="148"/>
      <c r="BE185" s="25"/>
      <c r="BF185" s="146"/>
      <c r="BG185" s="146"/>
      <c r="BH185" s="146"/>
      <c r="BI185" s="81"/>
      <c r="BJ185" s="25"/>
      <c r="BK185" s="24"/>
      <c r="BL185" s="24">
        <f t="shared" si="18"/>
        <v>0</v>
      </c>
      <c r="BM185" s="177"/>
      <c r="BN185" s="177"/>
      <c r="BO185" s="82"/>
      <c r="BP185" s="81"/>
      <c r="BQ185" s="152"/>
      <c r="BR185" s="152"/>
      <c r="BS185" s="153"/>
      <c r="BT185" s="82"/>
      <c r="BU185" s="27"/>
      <c r="BV185" s="24"/>
      <c r="BW185" s="24"/>
    </row>
    <row r="186" spans="7:75" s="28" customFormat="1" x14ac:dyDescent="0.15">
      <c r="G186" s="151"/>
      <c r="H186" s="151"/>
      <c r="I186" s="20"/>
      <c r="J186" s="38"/>
      <c r="K186" s="38"/>
      <c r="L186" s="20"/>
      <c r="M186" s="20"/>
      <c r="N186" s="20"/>
      <c r="O186" s="20"/>
      <c r="P186" s="20"/>
      <c r="Q186" s="20"/>
      <c r="R186" s="20"/>
      <c r="S186" s="20"/>
      <c r="T186" s="200"/>
      <c r="U186" s="189" t="str">
        <f t="shared" si="19"/>
        <v/>
      </c>
      <c r="V186" s="148"/>
      <c r="W186" s="22"/>
      <c r="X186" s="22"/>
      <c r="Y186" s="23"/>
      <c r="Z186" s="23"/>
      <c r="AA186" s="146"/>
      <c r="AB186" s="146"/>
      <c r="AC186" s="146"/>
      <c r="AD186" s="24"/>
      <c r="AE186" s="150">
        <f t="shared" si="17"/>
        <v>115</v>
      </c>
      <c r="AF186" s="27" t="str">
        <f t="shared" si="20"/>
        <v>（115才)</v>
      </c>
      <c r="AG186" s="146"/>
      <c r="AH186" s="146"/>
      <c r="AI186" s="146"/>
      <c r="AJ186" s="146"/>
      <c r="AK186" s="146"/>
      <c r="AL186" s="146"/>
      <c r="AM186" s="177"/>
      <c r="AN186" s="25"/>
      <c r="AO186" s="25"/>
      <c r="AP186" s="25">
        <f t="shared" si="21"/>
        <v>0</v>
      </c>
      <c r="AQ186" s="146"/>
      <c r="AR186" s="25"/>
      <c r="AS186" s="146"/>
      <c r="AT186" s="25"/>
      <c r="AU186" s="146"/>
      <c r="AV186" s="25"/>
      <c r="AW186" s="26"/>
      <c r="AX186" s="26"/>
      <c r="AY186" s="146">
        <f>一覧!V186</f>
        <v>0</v>
      </c>
      <c r="AZ186" s="146"/>
      <c r="BA186" s="177"/>
      <c r="BB186" s="177"/>
      <c r="BC186" s="177"/>
      <c r="BD186" s="148"/>
      <c r="BE186" s="25"/>
      <c r="BF186" s="146"/>
      <c r="BG186" s="146"/>
      <c r="BH186" s="146"/>
      <c r="BI186" s="81"/>
      <c r="BJ186" s="25"/>
      <c r="BK186" s="24"/>
      <c r="BL186" s="24">
        <f t="shared" si="18"/>
        <v>0</v>
      </c>
      <c r="BM186" s="177"/>
      <c r="BN186" s="177"/>
      <c r="BO186" s="82"/>
      <c r="BP186" s="81"/>
      <c r="BQ186" s="152"/>
      <c r="BR186" s="152"/>
      <c r="BS186" s="153"/>
      <c r="BT186" s="82"/>
      <c r="BU186" s="27"/>
      <c r="BV186" s="24"/>
      <c r="BW186" s="24"/>
    </row>
    <row r="187" spans="7:75" s="28" customFormat="1" x14ac:dyDescent="0.15">
      <c r="G187" s="151"/>
      <c r="H187" s="151"/>
      <c r="I187" s="20"/>
      <c r="J187" s="38"/>
      <c r="K187" s="38"/>
      <c r="L187" s="20"/>
      <c r="M187" s="20"/>
      <c r="N187" s="20"/>
      <c r="O187" s="20"/>
      <c r="P187" s="20"/>
      <c r="Q187" s="20"/>
      <c r="R187" s="20"/>
      <c r="S187" s="20"/>
      <c r="T187" s="200"/>
      <c r="U187" s="189" t="str">
        <f t="shared" si="19"/>
        <v/>
      </c>
      <c r="V187" s="148"/>
      <c r="W187" s="22"/>
      <c r="X187" s="22"/>
      <c r="Y187" s="23"/>
      <c r="Z187" s="23"/>
      <c r="AA187" s="146"/>
      <c r="AB187" s="146"/>
      <c r="AC187" s="146"/>
      <c r="AD187" s="24"/>
      <c r="AE187" s="150">
        <f t="shared" si="17"/>
        <v>115</v>
      </c>
      <c r="AF187" s="27" t="str">
        <f t="shared" si="20"/>
        <v>（115才)</v>
      </c>
      <c r="AG187" s="146"/>
      <c r="AH187" s="146"/>
      <c r="AI187" s="146"/>
      <c r="AJ187" s="146"/>
      <c r="AK187" s="146"/>
      <c r="AL187" s="146"/>
      <c r="AM187" s="177"/>
      <c r="AN187" s="25"/>
      <c r="AO187" s="25"/>
      <c r="AP187" s="25">
        <f t="shared" si="21"/>
        <v>0</v>
      </c>
      <c r="AQ187" s="146"/>
      <c r="AR187" s="25"/>
      <c r="AS187" s="146"/>
      <c r="AT187" s="25"/>
      <c r="AU187" s="146"/>
      <c r="AV187" s="25"/>
      <c r="AW187" s="26"/>
      <c r="AX187" s="26"/>
      <c r="AY187" s="146">
        <f>一覧!V187</f>
        <v>0</v>
      </c>
      <c r="AZ187" s="146"/>
      <c r="BA187" s="177"/>
      <c r="BB187" s="177"/>
      <c r="BC187" s="177"/>
      <c r="BD187" s="148"/>
      <c r="BE187" s="25"/>
      <c r="BF187" s="146"/>
      <c r="BG187" s="146"/>
      <c r="BH187" s="146"/>
      <c r="BI187" s="81"/>
      <c r="BJ187" s="25"/>
      <c r="BK187" s="24"/>
      <c r="BL187" s="24">
        <f t="shared" si="18"/>
        <v>0</v>
      </c>
      <c r="BM187" s="177"/>
      <c r="BN187" s="177"/>
      <c r="BO187" s="82"/>
      <c r="BP187" s="81"/>
      <c r="BQ187" s="152"/>
      <c r="BR187" s="152"/>
      <c r="BS187" s="153"/>
      <c r="BT187" s="82"/>
      <c r="BU187" s="27"/>
      <c r="BV187" s="24"/>
      <c r="BW187" s="24"/>
    </row>
    <row r="188" spans="7:75" s="28" customFormat="1" ht="13.5" customHeight="1" x14ac:dyDescent="0.15">
      <c r="G188" s="151"/>
      <c r="H188" s="151"/>
      <c r="I188" s="20"/>
      <c r="J188" s="38"/>
      <c r="K188" s="38"/>
      <c r="L188" s="20"/>
      <c r="M188" s="20"/>
      <c r="N188" s="20"/>
      <c r="O188" s="20"/>
      <c r="P188" s="20"/>
      <c r="Q188" s="20"/>
      <c r="R188" s="20"/>
      <c r="S188" s="20"/>
      <c r="T188" s="200"/>
      <c r="U188" s="189" t="str">
        <f t="shared" si="19"/>
        <v/>
      </c>
      <c r="V188" s="148"/>
      <c r="W188" s="22"/>
      <c r="X188" s="22"/>
      <c r="Y188" s="23"/>
      <c r="Z188" s="23"/>
      <c r="AA188" s="146"/>
      <c r="AB188" s="146"/>
      <c r="AC188" s="146"/>
      <c r="AD188" s="24"/>
      <c r="AE188" s="150">
        <f t="shared" si="17"/>
        <v>115</v>
      </c>
      <c r="AF188" s="27" t="str">
        <f t="shared" si="20"/>
        <v>（115才)</v>
      </c>
      <c r="AG188" s="146"/>
      <c r="AH188" s="146"/>
      <c r="AI188" s="146"/>
      <c r="AJ188" s="146"/>
      <c r="AK188" s="146"/>
      <c r="AL188" s="146"/>
      <c r="AM188" s="177"/>
      <c r="AN188" s="25"/>
      <c r="AO188" s="25"/>
      <c r="AP188" s="25">
        <f t="shared" si="21"/>
        <v>0</v>
      </c>
      <c r="AQ188" s="146"/>
      <c r="AR188" s="25"/>
      <c r="AS188" s="146"/>
      <c r="AT188" s="25"/>
      <c r="AU188" s="146"/>
      <c r="AV188" s="25"/>
      <c r="AW188" s="26"/>
      <c r="AX188" s="26"/>
      <c r="AY188" s="146">
        <f>一覧!V188</f>
        <v>0</v>
      </c>
      <c r="AZ188" s="146"/>
      <c r="BA188" s="177"/>
      <c r="BB188" s="177"/>
      <c r="BC188" s="177"/>
      <c r="BD188" s="148"/>
      <c r="BE188" s="25"/>
      <c r="BF188" s="146"/>
      <c r="BG188" s="146"/>
      <c r="BH188" s="146"/>
      <c r="BI188" s="81"/>
      <c r="BJ188" s="25"/>
      <c r="BK188" s="24"/>
      <c r="BL188" s="24">
        <f t="shared" si="18"/>
        <v>0</v>
      </c>
      <c r="BM188" s="177"/>
      <c r="BN188" s="177"/>
      <c r="BO188" s="82"/>
      <c r="BP188" s="81"/>
      <c r="BQ188" s="152"/>
      <c r="BR188" s="152"/>
      <c r="BS188" s="153"/>
      <c r="BT188" s="82"/>
      <c r="BU188" s="27"/>
      <c r="BV188" s="24"/>
      <c r="BW188" s="24"/>
    </row>
    <row r="189" spans="7:75" s="28" customFormat="1" x14ac:dyDescent="0.15">
      <c r="G189" s="151"/>
      <c r="H189" s="151"/>
      <c r="I189" s="20"/>
      <c r="J189" s="38"/>
      <c r="K189" s="38"/>
      <c r="L189" s="20"/>
      <c r="M189" s="20"/>
      <c r="N189" s="20"/>
      <c r="O189" s="20"/>
      <c r="P189" s="20"/>
      <c r="Q189" s="20"/>
      <c r="R189" s="20"/>
      <c r="S189" s="20"/>
      <c r="T189" s="200"/>
      <c r="U189" s="189" t="str">
        <f t="shared" si="19"/>
        <v/>
      </c>
      <c r="V189" s="148"/>
      <c r="W189" s="22"/>
      <c r="X189" s="22"/>
      <c r="Y189" s="23"/>
      <c r="Z189" s="23"/>
      <c r="AA189" s="146"/>
      <c r="AB189" s="146"/>
      <c r="AC189" s="146"/>
      <c r="AD189" s="24"/>
      <c r="AE189" s="150">
        <f t="shared" si="17"/>
        <v>115</v>
      </c>
      <c r="AF189" s="27" t="str">
        <f t="shared" si="20"/>
        <v>（115才)</v>
      </c>
      <c r="AG189" s="146"/>
      <c r="AH189" s="146"/>
      <c r="AI189" s="146"/>
      <c r="AJ189" s="146"/>
      <c r="AK189" s="146"/>
      <c r="AL189" s="146"/>
      <c r="AM189" s="177"/>
      <c r="AN189" s="25"/>
      <c r="AO189" s="25"/>
      <c r="AP189" s="25">
        <f t="shared" si="21"/>
        <v>0</v>
      </c>
      <c r="AQ189" s="146"/>
      <c r="AR189" s="25"/>
      <c r="AS189" s="146"/>
      <c r="AT189" s="25"/>
      <c r="AU189" s="146"/>
      <c r="AV189" s="25"/>
      <c r="AW189" s="26"/>
      <c r="AX189" s="26"/>
      <c r="AY189" s="146">
        <f>一覧!V189</f>
        <v>0</v>
      </c>
      <c r="AZ189" s="146"/>
      <c r="BA189" s="177"/>
      <c r="BB189" s="177"/>
      <c r="BC189" s="177"/>
      <c r="BD189" s="148"/>
      <c r="BE189" s="25"/>
      <c r="BF189" s="146"/>
      <c r="BG189" s="146"/>
      <c r="BH189" s="146"/>
      <c r="BI189" s="81"/>
      <c r="BJ189" s="25"/>
      <c r="BK189" s="24"/>
      <c r="BL189" s="24">
        <f t="shared" si="18"/>
        <v>0</v>
      </c>
      <c r="BM189" s="177"/>
      <c r="BN189" s="177"/>
      <c r="BO189" s="82"/>
      <c r="BP189" s="81"/>
      <c r="BQ189" s="152"/>
      <c r="BR189" s="152"/>
      <c r="BS189" s="153"/>
      <c r="BT189" s="82"/>
      <c r="BU189" s="27"/>
      <c r="BV189" s="24"/>
      <c r="BW189" s="24"/>
    </row>
    <row r="190" spans="7:75" s="28" customFormat="1" x14ac:dyDescent="0.15">
      <c r="G190" s="151"/>
      <c r="H190" s="151"/>
      <c r="I190" s="20"/>
      <c r="J190" s="38"/>
      <c r="K190" s="38"/>
      <c r="L190" s="20"/>
      <c r="M190" s="20"/>
      <c r="N190" s="20"/>
      <c r="O190" s="20"/>
      <c r="P190" s="20"/>
      <c r="Q190" s="20"/>
      <c r="R190" s="20"/>
      <c r="S190" s="20"/>
      <c r="T190" s="200"/>
      <c r="U190" s="189" t="str">
        <f t="shared" si="19"/>
        <v/>
      </c>
      <c r="V190" s="148"/>
      <c r="W190" s="22"/>
      <c r="X190" s="22"/>
      <c r="Y190" s="23"/>
      <c r="Z190" s="23"/>
      <c r="AA190" s="146"/>
      <c r="AB190" s="146"/>
      <c r="AC190" s="146"/>
      <c r="AD190" s="24"/>
      <c r="AE190" s="150">
        <f t="shared" si="17"/>
        <v>115</v>
      </c>
      <c r="AF190" s="27" t="str">
        <f t="shared" si="20"/>
        <v>（115才)</v>
      </c>
      <c r="AG190" s="146"/>
      <c r="AH190" s="146"/>
      <c r="AI190" s="146"/>
      <c r="AJ190" s="146"/>
      <c r="AK190" s="146"/>
      <c r="AL190" s="146"/>
      <c r="AM190" s="177"/>
      <c r="AN190" s="25"/>
      <c r="AO190" s="25"/>
      <c r="AP190" s="25">
        <f t="shared" si="21"/>
        <v>0</v>
      </c>
      <c r="AQ190" s="146"/>
      <c r="AR190" s="25"/>
      <c r="AS190" s="146"/>
      <c r="AT190" s="25"/>
      <c r="AU190" s="146"/>
      <c r="AV190" s="25"/>
      <c r="AW190" s="26"/>
      <c r="AX190" s="26"/>
      <c r="AY190" s="146">
        <f>一覧!V190</f>
        <v>0</v>
      </c>
      <c r="AZ190" s="146"/>
      <c r="BA190" s="177"/>
      <c r="BB190" s="177"/>
      <c r="BC190" s="177"/>
      <c r="BD190" s="148"/>
      <c r="BE190" s="25"/>
      <c r="BF190" s="146"/>
      <c r="BG190" s="146"/>
      <c r="BH190" s="146"/>
      <c r="BI190" s="81"/>
      <c r="BJ190" s="25"/>
      <c r="BK190" s="24"/>
      <c r="BL190" s="24">
        <f t="shared" si="18"/>
        <v>0</v>
      </c>
      <c r="BM190" s="177"/>
      <c r="BN190" s="177"/>
      <c r="BO190" s="82"/>
      <c r="BP190" s="81"/>
      <c r="BQ190" s="152"/>
      <c r="BR190" s="152"/>
      <c r="BS190" s="153"/>
      <c r="BT190" s="82"/>
      <c r="BU190" s="27"/>
      <c r="BV190" s="24"/>
      <c r="BW190" s="24"/>
    </row>
    <row r="191" spans="7:75" s="28" customFormat="1" ht="13.5" customHeight="1" x14ac:dyDescent="0.15">
      <c r="G191" s="151"/>
      <c r="H191" s="151"/>
      <c r="I191" s="20"/>
      <c r="J191" s="38"/>
      <c r="K191" s="38"/>
      <c r="L191" s="20"/>
      <c r="M191" s="20"/>
      <c r="N191" s="20"/>
      <c r="O191" s="20"/>
      <c r="P191" s="20"/>
      <c r="Q191" s="20"/>
      <c r="R191" s="20"/>
      <c r="S191" s="20"/>
      <c r="T191" s="200"/>
      <c r="U191" s="189" t="str">
        <f t="shared" si="19"/>
        <v/>
      </c>
      <c r="V191" s="148"/>
      <c r="W191" s="22"/>
      <c r="X191" s="22"/>
      <c r="Y191" s="23"/>
      <c r="Z191" s="23"/>
      <c r="AA191" s="146"/>
      <c r="AB191" s="146"/>
      <c r="AC191" s="146"/>
      <c r="AD191" s="88"/>
      <c r="AE191" s="150">
        <f t="shared" si="17"/>
        <v>115</v>
      </c>
      <c r="AF191" s="27" t="str">
        <f t="shared" si="20"/>
        <v>（115才)</v>
      </c>
      <c r="AG191" s="146"/>
      <c r="AH191" s="146"/>
      <c r="AI191" s="146"/>
      <c r="AJ191" s="146"/>
      <c r="AK191" s="146"/>
      <c r="AL191" s="146"/>
      <c r="AM191" s="177"/>
      <c r="AN191" s="25"/>
      <c r="AO191" s="25"/>
      <c r="AP191" s="25">
        <f t="shared" si="21"/>
        <v>0</v>
      </c>
      <c r="AQ191" s="146"/>
      <c r="AR191" s="25"/>
      <c r="AS191" s="146"/>
      <c r="AT191" s="25"/>
      <c r="AU191" s="146"/>
      <c r="AV191" s="25"/>
      <c r="AW191" s="26"/>
      <c r="AX191" s="26"/>
      <c r="AY191" s="146">
        <f>一覧!V191</f>
        <v>0</v>
      </c>
      <c r="AZ191" s="146"/>
      <c r="BA191" s="177"/>
      <c r="BB191" s="177"/>
      <c r="BC191" s="177"/>
      <c r="BD191" s="148"/>
      <c r="BE191" s="25"/>
      <c r="BF191" s="146"/>
      <c r="BG191" s="146"/>
      <c r="BH191" s="146"/>
      <c r="BI191" s="81"/>
      <c r="BJ191" s="25"/>
      <c r="BK191" s="24"/>
      <c r="BL191" s="24">
        <f t="shared" si="18"/>
        <v>0</v>
      </c>
      <c r="BM191" s="177"/>
      <c r="BN191" s="177"/>
      <c r="BO191" s="82"/>
      <c r="BP191" s="81"/>
      <c r="BQ191" s="152"/>
      <c r="BR191" s="152"/>
      <c r="BS191" s="153"/>
      <c r="BT191" s="82"/>
      <c r="BU191" s="27"/>
      <c r="BV191" s="24"/>
      <c r="BW191" s="24"/>
    </row>
    <row r="192" spans="7:75" s="28" customFormat="1" x14ac:dyDescent="0.15">
      <c r="G192" s="151"/>
      <c r="H192" s="151"/>
      <c r="I192" s="20"/>
      <c r="J192" s="38"/>
      <c r="K192" s="38"/>
      <c r="L192" s="20"/>
      <c r="M192" s="20"/>
      <c r="N192" s="20"/>
      <c r="O192" s="20"/>
      <c r="P192" s="20"/>
      <c r="Q192" s="20"/>
      <c r="R192" s="20"/>
      <c r="S192" s="20"/>
      <c r="T192" s="200"/>
      <c r="U192" s="189" t="str">
        <f t="shared" si="19"/>
        <v/>
      </c>
      <c r="V192" s="148"/>
      <c r="W192" s="22"/>
      <c r="X192" s="22"/>
      <c r="Y192" s="23"/>
      <c r="Z192" s="23"/>
      <c r="AA192" s="146"/>
      <c r="AB192" s="146"/>
      <c r="AC192" s="146"/>
      <c r="AD192" s="24"/>
      <c r="AE192" s="150">
        <f t="shared" si="17"/>
        <v>115</v>
      </c>
      <c r="AF192" s="27" t="str">
        <f t="shared" si="20"/>
        <v>（115才)</v>
      </c>
      <c r="AG192" s="146"/>
      <c r="AH192" s="146"/>
      <c r="AI192" s="146"/>
      <c r="AJ192" s="146"/>
      <c r="AK192" s="146"/>
      <c r="AL192" s="146"/>
      <c r="AM192" s="177"/>
      <c r="AN192" s="25"/>
      <c r="AO192" s="25"/>
      <c r="AP192" s="25">
        <f t="shared" si="21"/>
        <v>0</v>
      </c>
      <c r="AQ192" s="146"/>
      <c r="AR192" s="25"/>
      <c r="AS192" s="146"/>
      <c r="AT192" s="25"/>
      <c r="AU192" s="146"/>
      <c r="AV192" s="25"/>
      <c r="AW192" s="26"/>
      <c r="AX192" s="26"/>
      <c r="AY192" s="146">
        <f>一覧!V192</f>
        <v>0</v>
      </c>
      <c r="AZ192" s="146"/>
      <c r="BA192" s="177"/>
      <c r="BB192" s="177"/>
      <c r="BC192" s="177"/>
      <c r="BD192" s="148"/>
      <c r="BE192" s="25"/>
      <c r="BF192" s="146"/>
      <c r="BG192" s="146"/>
      <c r="BH192" s="146"/>
      <c r="BI192" s="81"/>
      <c r="BJ192" s="25"/>
      <c r="BK192" s="24"/>
      <c r="BL192" s="24">
        <f t="shared" si="18"/>
        <v>0</v>
      </c>
      <c r="BM192" s="177"/>
      <c r="BN192" s="177"/>
      <c r="BO192" s="82"/>
      <c r="BP192" s="81"/>
      <c r="BQ192" s="152"/>
      <c r="BR192" s="152"/>
      <c r="BS192" s="153"/>
      <c r="BT192" s="82"/>
      <c r="BU192" s="27"/>
      <c r="BV192" s="24"/>
      <c r="BW192" s="24"/>
    </row>
    <row r="193" spans="7:75" s="28" customFormat="1" x14ac:dyDescent="0.15">
      <c r="G193" s="151"/>
      <c r="H193" s="151"/>
      <c r="I193" s="20"/>
      <c r="J193" s="38"/>
      <c r="K193" s="38"/>
      <c r="L193" s="20"/>
      <c r="M193" s="20"/>
      <c r="N193" s="20"/>
      <c r="O193" s="20"/>
      <c r="P193" s="20"/>
      <c r="Q193" s="20"/>
      <c r="R193" s="20"/>
      <c r="S193" s="20"/>
      <c r="T193" s="200"/>
      <c r="U193" s="189" t="str">
        <f t="shared" si="19"/>
        <v/>
      </c>
      <c r="V193" s="148"/>
      <c r="W193" s="22"/>
      <c r="X193" s="22"/>
      <c r="Y193" s="23"/>
      <c r="Z193" s="23"/>
      <c r="AA193" s="146"/>
      <c r="AB193" s="146"/>
      <c r="AC193" s="146"/>
      <c r="AD193" s="24"/>
      <c r="AE193" s="150">
        <f t="shared" si="17"/>
        <v>115</v>
      </c>
      <c r="AF193" s="27" t="str">
        <f t="shared" si="20"/>
        <v>（115才)</v>
      </c>
      <c r="AG193" s="146"/>
      <c r="AH193" s="146"/>
      <c r="AI193" s="146"/>
      <c r="AJ193" s="146"/>
      <c r="AK193" s="146"/>
      <c r="AL193" s="146"/>
      <c r="AM193" s="177"/>
      <c r="AN193" s="25"/>
      <c r="AO193" s="25"/>
      <c r="AP193" s="25">
        <f t="shared" si="21"/>
        <v>0</v>
      </c>
      <c r="AQ193" s="146"/>
      <c r="AR193" s="25"/>
      <c r="AS193" s="146"/>
      <c r="AT193" s="25"/>
      <c r="AU193" s="146"/>
      <c r="AV193" s="25"/>
      <c r="AW193" s="26"/>
      <c r="AX193" s="26"/>
      <c r="AY193" s="146">
        <f>一覧!V193</f>
        <v>0</v>
      </c>
      <c r="AZ193" s="146"/>
      <c r="BA193" s="177"/>
      <c r="BB193" s="177"/>
      <c r="BC193" s="177"/>
      <c r="BD193" s="148"/>
      <c r="BE193" s="25"/>
      <c r="BF193" s="146"/>
      <c r="BG193" s="146"/>
      <c r="BH193" s="146"/>
      <c r="BI193" s="81"/>
      <c r="BJ193" s="25"/>
      <c r="BK193" s="24"/>
      <c r="BL193" s="24">
        <f t="shared" si="18"/>
        <v>0</v>
      </c>
      <c r="BM193" s="177"/>
      <c r="BN193" s="177"/>
      <c r="BO193" s="82"/>
      <c r="BP193" s="81"/>
      <c r="BQ193" s="152"/>
      <c r="BR193" s="152"/>
      <c r="BS193" s="153"/>
      <c r="BT193" s="82"/>
      <c r="BU193" s="27"/>
      <c r="BV193" s="24"/>
      <c r="BW193" s="24"/>
    </row>
    <row r="194" spans="7:75" s="28" customFormat="1" ht="13.5" customHeight="1" x14ac:dyDescent="0.15">
      <c r="G194" s="151"/>
      <c r="H194" s="151"/>
      <c r="I194" s="20"/>
      <c r="J194" s="38"/>
      <c r="K194" s="38"/>
      <c r="L194" s="20"/>
      <c r="M194" s="20"/>
      <c r="N194" s="20"/>
      <c r="O194" s="20"/>
      <c r="P194" s="20"/>
      <c r="Q194" s="20"/>
      <c r="R194" s="20"/>
      <c r="S194" s="20"/>
      <c r="T194" s="200"/>
      <c r="U194" s="189" t="str">
        <f t="shared" si="19"/>
        <v/>
      </c>
      <c r="V194" s="148"/>
      <c r="W194" s="22"/>
      <c r="X194" s="22"/>
      <c r="Y194" s="23"/>
      <c r="Z194" s="23"/>
      <c r="AA194" s="146"/>
      <c r="AB194" s="146"/>
      <c r="AC194" s="146"/>
      <c r="AD194" s="24"/>
      <c r="AE194" s="150">
        <f t="shared" si="17"/>
        <v>115</v>
      </c>
      <c r="AF194" s="27" t="str">
        <f t="shared" si="20"/>
        <v>（115才)</v>
      </c>
      <c r="AG194" s="146"/>
      <c r="AH194" s="146"/>
      <c r="AI194" s="146"/>
      <c r="AJ194" s="146"/>
      <c r="AK194" s="146"/>
      <c r="AL194" s="146"/>
      <c r="AM194" s="177"/>
      <c r="AN194" s="25"/>
      <c r="AO194" s="25"/>
      <c r="AP194" s="25">
        <f t="shared" si="21"/>
        <v>0</v>
      </c>
      <c r="AQ194" s="146"/>
      <c r="AR194" s="25"/>
      <c r="AS194" s="146"/>
      <c r="AT194" s="25"/>
      <c r="AU194" s="146"/>
      <c r="AV194" s="25"/>
      <c r="AW194" s="26"/>
      <c r="AX194" s="26"/>
      <c r="AY194" s="146">
        <f>一覧!V194</f>
        <v>0</v>
      </c>
      <c r="AZ194" s="146"/>
      <c r="BA194" s="177"/>
      <c r="BB194" s="177"/>
      <c r="BC194" s="177"/>
      <c r="BD194" s="148"/>
      <c r="BE194" s="25"/>
      <c r="BF194" s="146"/>
      <c r="BG194" s="146"/>
      <c r="BH194" s="146"/>
      <c r="BI194" s="81"/>
      <c r="BJ194" s="25"/>
      <c r="BK194" s="24"/>
      <c r="BL194" s="24">
        <f t="shared" si="18"/>
        <v>0</v>
      </c>
      <c r="BM194" s="177"/>
      <c r="BN194" s="177"/>
      <c r="BO194" s="82"/>
      <c r="BP194" s="81"/>
      <c r="BQ194" s="152"/>
      <c r="BR194" s="152"/>
      <c r="BS194" s="153"/>
      <c r="BT194" s="82"/>
      <c r="BU194" s="27"/>
      <c r="BV194" s="24"/>
      <c r="BW194" s="24"/>
    </row>
    <row r="195" spans="7:75" s="28" customFormat="1" x14ac:dyDescent="0.15">
      <c r="G195" s="151"/>
      <c r="H195" s="151"/>
      <c r="I195" s="20"/>
      <c r="J195" s="38"/>
      <c r="K195" s="38"/>
      <c r="L195" s="20"/>
      <c r="M195" s="20"/>
      <c r="N195" s="20"/>
      <c r="O195" s="20"/>
      <c r="P195" s="20"/>
      <c r="Q195" s="20"/>
      <c r="R195" s="20"/>
      <c r="S195" s="20"/>
      <c r="T195" s="200"/>
      <c r="U195" s="189" t="str">
        <f t="shared" si="19"/>
        <v/>
      </c>
      <c r="V195" s="148"/>
      <c r="W195" s="22"/>
      <c r="X195" s="22"/>
      <c r="Y195" s="23"/>
      <c r="Z195" s="23"/>
      <c r="AA195" s="146"/>
      <c r="AB195" s="146"/>
      <c r="AC195" s="146"/>
      <c r="AD195" s="24"/>
      <c r="AE195" s="150">
        <f t="shared" si="17"/>
        <v>115</v>
      </c>
      <c r="AF195" s="27" t="str">
        <f t="shared" si="20"/>
        <v>（115才)</v>
      </c>
      <c r="AG195" s="146"/>
      <c r="AH195" s="146"/>
      <c r="AI195" s="146"/>
      <c r="AJ195" s="146"/>
      <c r="AK195" s="146"/>
      <c r="AL195" s="146"/>
      <c r="AM195" s="177"/>
      <c r="AN195" s="25"/>
      <c r="AO195" s="25"/>
      <c r="AP195" s="25">
        <f t="shared" si="21"/>
        <v>0</v>
      </c>
      <c r="AQ195" s="146"/>
      <c r="AR195" s="25"/>
      <c r="AS195" s="146"/>
      <c r="AT195" s="25"/>
      <c r="AU195" s="146"/>
      <c r="AV195" s="25"/>
      <c r="AW195" s="26"/>
      <c r="AX195" s="26"/>
      <c r="AY195" s="146">
        <f>一覧!V195</f>
        <v>0</v>
      </c>
      <c r="AZ195" s="146"/>
      <c r="BA195" s="177"/>
      <c r="BB195" s="177"/>
      <c r="BC195" s="177"/>
      <c r="BD195" s="148"/>
      <c r="BE195" s="25"/>
      <c r="BF195" s="146"/>
      <c r="BG195" s="146"/>
      <c r="BH195" s="146"/>
      <c r="BI195" s="81"/>
      <c r="BJ195" s="25"/>
      <c r="BK195" s="24"/>
      <c r="BL195" s="24">
        <f t="shared" si="18"/>
        <v>0</v>
      </c>
      <c r="BM195" s="177"/>
      <c r="BN195" s="177"/>
      <c r="BO195" s="82"/>
      <c r="BP195" s="81"/>
      <c r="BQ195" s="152"/>
      <c r="BR195" s="152"/>
      <c r="BS195" s="153"/>
      <c r="BT195" s="82"/>
      <c r="BU195" s="27"/>
      <c r="BV195" s="24"/>
      <c r="BW195" s="24"/>
    </row>
    <row r="196" spans="7:75" s="28" customFormat="1" x14ac:dyDescent="0.15">
      <c r="G196" s="151"/>
      <c r="H196" s="151"/>
      <c r="I196" s="20"/>
      <c r="J196" s="38"/>
      <c r="K196" s="38"/>
      <c r="L196" s="20"/>
      <c r="M196" s="20"/>
      <c r="N196" s="20"/>
      <c r="O196" s="20"/>
      <c r="P196" s="20"/>
      <c r="Q196" s="20"/>
      <c r="R196" s="20"/>
      <c r="S196" s="20"/>
      <c r="T196" s="200"/>
      <c r="U196" s="189" t="str">
        <f t="shared" si="19"/>
        <v/>
      </c>
      <c r="V196" s="148"/>
      <c r="W196" s="22"/>
      <c r="X196" s="22"/>
      <c r="Y196" s="23"/>
      <c r="Z196" s="23"/>
      <c r="AA196" s="146"/>
      <c r="AB196" s="146"/>
      <c r="AC196" s="146"/>
      <c r="AD196" s="24"/>
      <c r="AE196" s="150">
        <f t="shared" si="17"/>
        <v>115</v>
      </c>
      <c r="AF196" s="27" t="str">
        <f t="shared" si="20"/>
        <v>（115才)</v>
      </c>
      <c r="AG196" s="146"/>
      <c r="AH196" s="146"/>
      <c r="AI196" s="146"/>
      <c r="AJ196" s="146"/>
      <c r="AK196" s="146"/>
      <c r="AL196" s="146"/>
      <c r="AM196" s="177"/>
      <c r="AN196" s="25"/>
      <c r="AO196" s="25"/>
      <c r="AP196" s="25">
        <f t="shared" si="21"/>
        <v>0</v>
      </c>
      <c r="AQ196" s="146"/>
      <c r="AR196" s="25"/>
      <c r="AS196" s="146"/>
      <c r="AT196" s="25"/>
      <c r="AU196" s="146"/>
      <c r="AV196" s="25"/>
      <c r="AW196" s="26"/>
      <c r="AX196" s="26"/>
      <c r="AY196" s="146">
        <f>一覧!V196</f>
        <v>0</v>
      </c>
      <c r="AZ196" s="146"/>
      <c r="BA196" s="177"/>
      <c r="BB196" s="177"/>
      <c r="BC196" s="177"/>
      <c r="BD196" s="148"/>
      <c r="BE196" s="25"/>
      <c r="BF196" s="146"/>
      <c r="BG196" s="146"/>
      <c r="BH196" s="146"/>
      <c r="BI196" s="81"/>
      <c r="BJ196" s="25"/>
      <c r="BK196" s="24"/>
      <c r="BL196" s="24">
        <f t="shared" si="18"/>
        <v>0</v>
      </c>
      <c r="BM196" s="177"/>
      <c r="BN196" s="177"/>
      <c r="BO196" s="82"/>
      <c r="BP196" s="81"/>
      <c r="BQ196" s="152"/>
      <c r="BR196" s="152"/>
      <c r="BS196" s="153"/>
      <c r="BT196" s="82"/>
      <c r="BU196" s="27"/>
      <c r="BV196" s="24"/>
      <c r="BW196" s="24"/>
    </row>
    <row r="197" spans="7:75" s="28" customFormat="1" ht="13.5" customHeight="1" x14ac:dyDescent="0.15">
      <c r="G197" s="151"/>
      <c r="H197" s="151"/>
      <c r="I197" s="20"/>
      <c r="J197" s="38"/>
      <c r="K197" s="38"/>
      <c r="L197" s="20"/>
      <c r="M197" s="20"/>
      <c r="N197" s="20"/>
      <c r="O197" s="20"/>
      <c r="P197" s="20"/>
      <c r="Q197" s="20"/>
      <c r="R197" s="20"/>
      <c r="S197" s="20"/>
      <c r="T197" s="200"/>
      <c r="U197" s="189" t="str">
        <f t="shared" si="19"/>
        <v/>
      </c>
      <c r="V197" s="148"/>
      <c r="W197" s="22"/>
      <c r="X197" s="22"/>
      <c r="Y197" s="23"/>
      <c r="Z197" s="23"/>
      <c r="AA197" s="146"/>
      <c r="AB197" s="146"/>
      <c r="AC197" s="146"/>
      <c r="AD197" s="24"/>
      <c r="AE197" s="150">
        <f t="shared" si="17"/>
        <v>115</v>
      </c>
      <c r="AF197" s="27" t="str">
        <f t="shared" si="20"/>
        <v>（115才)</v>
      </c>
      <c r="AG197" s="146"/>
      <c r="AH197" s="146"/>
      <c r="AI197" s="146"/>
      <c r="AJ197" s="146"/>
      <c r="AK197" s="146"/>
      <c r="AL197" s="146"/>
      <c r="AM197" s="177"/>
      <c r="AN197" s="25"/>
      <c r="AO197" s="25"/>
      <c r="AP197" s="25">
        <f t="shared" si="21"/>
        <v>0</v>
      </c>
      <c r="AQ197" s="146"/>
      <c r="AR197" s="25"/>
      <c r="AS197" s="146"/>
      <c r="AT197" s="25"/>
      <c r="AU197" s="146"/>
      <c r="AV197" s="25"/>
      <c r="AW197" s="26"/>
      <c r="AX197" s="26"/>
      <c r="AY197" s="146">
        <f>一覧!V197</f>
        <v>0</v>
      </c>
      <c r="AZ197" s="146"/>
      <c r="BA197" s="177"/>
      <c r="BB197" s="177"/>
      <c r="BC197" s="177"/>
      <c r="BD197" s="148"/>
      <c r="BE197" s="25"/>
      <c r="BF197" s="146"/>
      <c r="BG197" s="146"/>
      <c r="BH197" s="146"/>
      <c r="BI197" s="81"/>
      <c r="BJ197" s="25"/>
      <c r="BK197" s="24"/>
      <c r="BL197" s="24">
        <f t="shared" si="18"/>
        <v>0</v>
      </c>
      <c r="BM197" s="177"/>
      <c r="BN197" s="177"/>
      <c r="BO197" s="82"/>
      <c r="BP197" s="81"/>
      <c r="BQ197" s="152"/>
      <c r="BR197" s="152"/>
      <c r="BS197" s="153"/>
      <c r="BT197" s="82"/>
      <c r="BU197" s="27"/>
      <c r="BV197" s="24"/>
      <c r="BW197" s="24"/>
    </row>
    <row r="198" spans="7:75" s="28" customFormat="1" x14ac:dyDescent="0.15">
      <c r="G198" s="151"/>
      <c r="H198" s="151"/>
      <c r="I198" s="20"/>
      <c r="J198" s="38"/>
      <c r="K198" s="38"/>
      <c r="L198" s="20"/>
      <c r="M198" s="20"/>
      <c r="N198" s="20"/>
      <c r="O198" s="20"/>
      <c r="P198" s="20"/>
      <c r="Q198" s="20"/>
      <c r="R198" s="20"/>
      <c r="S198" s="20"/>
      <c r="T198" s="200"/>
      <c r="U198" s="189" t="str">
        <f t="shared" si="19"/>
        <v/>
      </c>
      <c r="V198" s="148"/>
      <c r="W198" s="22"/>
      <c r="X198" s="22"/>
      <c r="Y198" s="23"/>
      <c r="Z198" s="23"/>
      <c r="AA198" s="146"/>
      <c r="AB198" s="146"/>
      <c r="AC198" s="146"/>
      <c r="AD198" s="24"/>
      <c r="AE198" s="150">
        <f t="shared" ref="AE198:AE261" si="22">DATEDIF(AD198,$AD$514,"ｙ")</f>
        <v>115</v>
      </c>
      <c r="AF198" s="27" t="str">
        <f t="shared" si="20"/>
        <v>（115才)</v>
      </c>
      <c r="AG198" s="146"/>
      <c r="AH198" s="146"/>
      <c r="AI198" s="146"/>
      <c r="AJ198" s="146"/>
      <c r="AK198" s="146"/>
      <c r="AL198" s="146"/>
      <c r="AM198" s="177"/>
      <c r="AN198" s="25"/>
      <c r="AO198" s="25"/>
      <c r="AP198" s="25">
        <f t="shared" si="21"/>
        <v>0</v>
      </c>
      <c r="AQ198" s="146"/>
      <c r="AR198" s="25"/>
      <c r="AS198" s="146"/>
      <c r="AT198" s="25"/>
      <c r="AU198" s="146"/>
      <c r="AV198" s="25"/>
      <c r="AW198" s="26"/>
      <c r="AX198" s="26"/>
      <c r="AY198" s="146">
        <f>一覧!V198</f>
        <v>0</v>
      </c>
      <c r="AZ198" s="146"/>
      <c r="BA198" s="177"/>
      <c r="BB198" s="177"/>
      <c r="BC198" s="177"/>
      <c r="BD198" s="148"/>
      <c r="BE198" s="25"/>
      <c r="BF198" s="146"/>
      <c r="BG198" s="146"/>
      <c r="BH198" s="146"/>
      <c r="BI198" s="81"/>
      <c r="BJ198" s="25"/>
      <c r="BK198" s="24"/>
      <c r="BL198" s="24">
        <f t="shared" ref="BL198" si="23">BK198+BJ198*365</f>
        <v>0</v>
      </c>
      <c r="BM198" s="177"/>
      <c r="BN198" s="177"/>
      <c r="BO198" s="82"/>
      <c r="BP198" s="81"/>
      <c r="BQ198" s="152"/>
      <c r="BR198" s="152"/>
      <c r="BS198" s="153"/>
      <c r="BT198" s="82"/>
      <c r="BU198" s="27"/>
      <c r="BV198" s="24"/>
      <c r="BW198" s="24"/>
    </row>
    <row r="199" spans="7:75" s="28" customFormat="1" x14ac:dyDescent="0.15">
      <c r="G199" s="151"/>
      <c r="H199" s="151"/>
      <c r="I199" s="20"/>
      <c r="J199" s="38"/>
      <c r="K199" s="38"/>
      <c r="L199" s="20"/>
      <c r="M199" s="20"/>
      <c r="N199" s="20"/>
      <c r="O199" s="20"/>
      <c r="P199" s="20"/>
      <c r="Q199" s="20"/>
      <c r="R199" s="20"/>
      <c r="S199" s="20"/>
      <c r="T199" s="200"/>
      <c r="U199" s="189" t="str">
        <f t="shared" ref="U199:U262" si="24">P199&amp;R199&amp;T199</f>
        <v/>
      </c>
      <c r="V199" s="148"/>
      <c r="W199" s="22"/>
      <c r="X199" s="22"/>
      <c r="Y199" s="23"/>
      <c r="Z199" s="23"/>
      <c r="AA199" s="146"/>
      <c r="AB199" s="146"/>
      <c r="AC199" s="146"/>
      <c r="AD199" s="24"/>
      <c r="AE199" s="150">
        <f t="shared" si="22"/>
        <v>115</v>
      </c>
      <c r="AF199" s="27" t="str">
        <f t="shared" ref="AF199:AF262" si="25">"（"&amp;AE199&amp;"才)"</f>
        <v>（115才)</v>
      </c>
      <c r="AG199" s="146"/>
      <c r="AH199" s="146"/>
      <c r="AI199" s="146"/>
      <c r="AJ199" s="146"/>
      <c r="AK199" s="146"/>
      <c r="AL199" s="146"/>
      <c r="AM199" s="177"/>
      <c r="AN199" s="25"/>
      <c r="AO199" s="25"/>
      <c r="AP199" s="25">
        <f t="shared" si="21"/>
        <v>0</v>
      </c>
      <c r="AQ199" s="146"/>
      <c r="AR199" s="25"/>
      <c r="AS199" s="146"/>
      <c r="AT199" s="25"/>
      <c r="AU199" s="146"/>
      <c r="AV199" s="25"/>
      <c r="AW199" s="26"/>
      <c r="AX199" s="26"/>
      <c r="AY199" s="146">
        <f>一覧!V199</f>
        <v>0</v>
      </c>
      <c r="AZ199" s="146"/>
      <c r="BA199" s="177"/>
      <c r="BB199" s="177"/>
      <c r="BC199" s="177"/>
      <c r="BD199" s="148"/>
      <c r="BE199" s="25"/>
      <c r="BF199" s="146"/>
      <c r="BG199" s="146"/>
      <c r="BH199" s="146"/>
      <c r="BI199" s="81"/>
      <c r="BJ199" s="25"/>
      <c r="BK199" s="24"/>
      <c r="BL199" s="24">
        <f t="shared" ref="BL199:BL261" si="26">BK199+BJ199*365</f>
        <v>0</v>
      </c>
      <c r="BM199" s="177"/>
      <c r="BN199" s="177"/>
      <c r="BO199" s="82"/>
      <c r="BP199" s="81"/>
      <c r="BQ199" s="152"/>
      <c r="BR199" s="152"/>
      <c r="BS199" s="153"/>
      <c r="BT199" s="82"/>
      <c r="BU199" s="27"/>
      <c r="BV199" s="24"/>
      <c r="BW199" s="24"/>
    </row>
    <row r="200" spans="7:75" s="28" customFormat="1" ht="13.5" customHeight="1" x14ac:dyDescent="0.15">
      <c r="G200" s="151"/>
      <c r="H200" s="151"/>
      <c r="I200" s="20"/>
      <c r="J200" s="38"/>
      <c r="K200" s="38"/>
      <c r="L200" s="20"/>
      <c r="M200" s="20"/>
      <c r="N200" s="20"/>
      <c r="O200" s="20"/>
      <c r="P200" s="20"/>
      <c r="Q200" s="20"/>
      <c r="R200" s="20"/>
      <c r="S200" s="20"/>
      <c r="T200" s="200"/>
      <c r="U200" s="189" t="str">
        <f t="shared" si="24"/>
        <v/>
      </c>
      <c r="V200" s="148"/>
      <c r="W200" s="22"/>
      <c r="X200" s="22"/>
      <c r="Y200" s="23"/>
      <c r="Z200" s="23"/>
      <c r="AA200" s="146"/>
      <c r="AB200" s="146"/>
      <c r="AC200" s="146"/>
      <c r="AD200" s="24"/>
      <c r="AE200" s="150">
        <f t="shared" si="22"/>
        <v>115</v>
      </c>
      <c r="AF200" s="27" t="str">
        <f t="shared" si="25"/>
        <v>（115才)</v>
      </c>
      <c r="AG200" s="146"/>
      <c r="AH200" s="146"/>
      <c r="AI200" s="146"/>
      <c r="AJ200" s="146"/>
      <c r="AK200" s="146"/>
      <c r="AL200" s="146"/>
      <c r="AM200" s="177"/>
      <c r="AN200" s="25"/>
      <c r="AO200" s="25"/>
      <c r="AP200" s="25">
        <f t="shared" si="21"/>
        <v>0</v>
      </c>
      <c r="AQ200" s="146"/>
      <c r="AR200" s="25"/>
      <c r="AS200" s="146"/>
      <c r="AT200" s="25"/>
      <c r="AU200" s="146"/>
      <c r="AV200" s="25"/>
      <c r="AW200" s="26"/>
      <c r="AX200" s="26"/>
      <c r="AY200" s="146">
        <f>一覧!V200</f>
        <v>0</v>
      </c>
      <c r="AZ200" s="146"/>
      <c r="BA200" s="177"/>
      <c r="BB200" s="177"/>
      <c r="BC200" s="177"/>
      <c r="BD200" s="148"/>
      <c r="BE200" s="25"/>
      <c r="BF200" s="146"/>
      <c r="BG200" s="146"/>
      <c r="BH200" s="146"/>
      <c r="BI200" s="81"/>
      <c r="BJ200" s="25"/>
      <c r="BK200" s="24"/>
      <c r="BL200" s="24">
        <f t="shared" si="26"/>
        <v>0</v>
      </c>
      <c r="BM200" s="177"/>
      <c r="BN200" s="177"/>
      <c r="BO200" s="82"/>
      <c r="BP200" s="81"/>
      <c r="BQ200" s="152"/>
      <c r="BR200" s="152"/>
      <c r="BS200" s="153"/>
      <c r="BT200" s="82"/>
      <c r="BU200" s="27"/>
      <c r="BV200" s="24"/>
      <c r="BW200" s="24"/>
    </row>
    <row r="201" spans="7:75" s="28" customFormat="1" x14ac:dyDescent="0.15">
      <c r="G201" s="151"/>
      <c r="H201" s="151"/>
      <c r="I201" s="20"/>
      <c r="J201" s="38"/>
      <c r="K201" s="38"/>
      <c r="L201" s="20"/>
      <c r="M201" s="20"/>
      <c r="N201" s="20"/>
      <c r="O201" s="20"/>
      <c r="P201" s="20"/>
      <c r="Q201" s="20"/>
      <c r="R201" s="20"/>
      <c r="S201" s="20"/>
      <c r="T201" s="200"/>
      <c r="U201" s="189" t="str">
        <f t="shared" si="24"/>
        <v/>
      </c>
      <c r="V201" s="148"/>
      <c r="W201" s="22"/>
      <c r="X201" s="22"/>
      <c r="Y201" s="23"/>
      <c r="Z201" s="23"/>
      <c r="AA201" s="146"/>
      <c r="AB201" s="146"/>
      <c r="AC201" s="146"/>
      <c r="AD201" s="24"/>
      <c r="AE201" s="150">
        <f t="shared" si="22"/>
        <v>115</v>
      </c>
      <c r="AF201" s="27" t="str">
        <f t="shared" si="25"/>
        <v>（115才)</v>
      </c>
      <c r="AG201" s="146"/>
      <c r="AH201" s="146"/>
      <c r="AI201" s="146"/>
      <c r="AJ201" s="146"/>
      <c r="AK201" s="146"/>
      <c r="AL201" s="146"/>
      <c r="AM201" s="177"/>
      <c r="AN201" s="25"/>
      <c r="AO201" s="25"/>
      <c r="AP201" s="25">
        <f t="shared" si="21"/>
        <v>0</v>
      </c>
      <c r="AQ201" s="146"/>
      <c r="AR201" s="25"/>
      <c r="AS201" s="146"/>
      <c r="AT201" s="25"/>
      <c r="AU201" s="146"/>
      <c r="AV201" s="25"/>
      <c r="AW201" s="26"/>
      <c r="AX201" s="26"/>
      <c r="AY201" s="146">
        <f>一覧!V201</f>
        <v>0</v>
      </c>
      <c r="AZ201" s="146"/>
      <c r="BA201" s="177"/>
      <c r="BB201" s="177"/>
      <c r="BC201" s="177"/>
      <c r="BD201" s="148"/>
      <c r="BE201" s="25"/>
      <c r="BF201" s="146"/>
      <c r="BG201" s="146"/>
      <c r="BH201" s="146"/>
      <c r="BI201" s="81"/>
      <c r="BJ201" s="25"/>
      <c r="BK201" s="24"/>
      <c r="BL201" s="24">
        <f t="shared" si="26"/>
        <v>0</v>
      </c>
      <c r="BM201" s="177"/>
      <c r="BN201" s="177"/>
      <c r="BO201" s="82"/>
      <c r="BP201" s="81"/>
      <c r="BQ201" s="152"/>
      <c r="BR201" s="152"/>
      <c r="BS201" s="153"/>
      <c r="BT201" s="82"/>
      <c r="BU201" s="27"/>
      <c r="BV201" s="24"/>
      <c r="BW201" s="24"/>
    </row>
    <row r="202" spans="7:75" s="28" customFormat="1" x14ac:dyDescent="0.15">
      <c r="G202" s="151"/>
      <c r="H202" s="151"/>
      <c r="I202" s="20"/>
      <c r="J202" s="38"/>
      <c r="K202" s="38"/>
      <c r="L202" s="20"/>
      <c r="M202" s="20"/>
      <c r="N202" s="20"/>
      <c r="O202" s="20"/>
      <c r="P202" s="20"/>
      <c r="Q202" s="20"/>
      <c r="R202" s="20"/>
      <c r="S202" s="20"/>
      <c r="T202" s="200"/>
      <c r="U202" s="189" t="str">
        <f t="shared" si="24"/>
        <v/>
      </c>
      <c r="V202" s="148"/>
      <c r="W202" s="22"/>
      <c r="X202" s="22"/>
      <c r="Y202" s="23"/>
      <c r="Z202" s="23"/>
      <c r="AA202" s="146"/>
      <c r="AB202" s="146"/>
      <c r="AC202" s="146"/>
      <c r="AD202" s="24"/>
      <c r="AE202" s="150">
        <f t="shared" si="22"/>
        <v>115</v>
      </c>
      <c r="AF202" s="27" t="str">
        <f t="shared" si="25"/>
        <v>（115才)</v>
      </c>
      <c r="AG202" s="146"/>
      <c r="AH202" s="146"/>
      <c r="AI202" s="146"/>
      <c r="AJ202" s="146"/>
      <c r="AK202" s="146"/>
      <c r="AL202" s="146"/>
      <c r="AM202" s="177"/>
      <c r="AN202" s="25"/>
      <c r="AO202" s="25"/>
      <c r="AP202" s="25">
        <f t="shared" si="21"/>
        <v>0</v>
      </c>
      <c r="AQ202" s="146"/>
      <c r="AR202" s="25"/>
      <c r="AS202" s="146"/>
      <c r="AT202" s="25"/>
      <c r="AU202" s="146"/>
      <c r="AV202" s="25"/>
      <c r="AW202" s="26"/>
      <c r="AX202" s="26"/>
      <c r="AY202" s="146">
        <f>一覧!V202</f>
        <v>0</v>
      </c>
      <c r="AZ202" s="146"/>
      <c r="BA202" s="177"/>
      <c r="BB202" s="177"/>
      <c r="BC202" s="177"/>
      <c r="BD202" s="148"/>
      <c r="BE202" s="25"/>
      <c r="BF202" s="146"/>
      <c r="BG202" s="146"/>
      <c r="BH202" s="146"/>
      <c r="BI202" s="81"/>
      <c r="BJ202" s="25"/>
      <c r="BK202" s="24"/>
      <c r="BL202" s="24">
        <f t="shared" si="26"/>
        <v>0</v>
      </c>
      <c r="BM202" s="177"/>
      <c r="BN202" s="177"/>
      <c r="BO202" s="82"/>
      <c r="BP202" s="81"/>
      <c r="BQ202" s="152"/>
      <c r="BR202" s="152"/>
      <c r="BS202" s="153"/>
      <c r="BT202" s="82"/>
      <c r="BU202" s="27"/>
      <c r="BV202" s="24"/>
      <c r="BW202" s="24"/>
    </row>
    <row r="203" spans="7:75" s="28" customFormat="1" ht="13.5" customHeight="1" x14ac:dyDescent="0.15">
      <c r="G203" s="151"/>
      <c r="H203" s="151"/>
      <c r="I203" s="20"/>
      <c r="J203" s="38"/>
      <c r="K203" s="38"/>
      <c r="L203" s="20"/>
      <c r="M203" s="20"/>
      <c r="N203" s="20"/>
      <c r="O203" s="20"/>
      <c r="P203" s="20"/>
      <c r="Q203" s="20"/>
      <c r="R203" s="20"/>
      <c r="S203" s="20"/>
      <c r="T203" s="200"/>
      <c r="U203" s="189" t="str">
        <f t="shared" si="24"/>
        <v/>
      </c>
      <c r="V203" s="148"/>
      <c r="W203" s="22"/>
      <c r="X203" s="22"/>
      <c r="Y203" s="23"/>
      <c r="Z203" s="23"/>
      <c r="AA203" s="146"/>
      <c r="AB203" s="146"/>
      <c r="AC203" s="146"/>
      <c r="AD203" s="24"/>
      <c r="AE203" s="150">
        <f t="shared" si="22"/>
        <v>115</v>
      </c>
      <c r="AF203" s="27" t="str">
        <f t="shared" si="25"/>
        <v>（115才)</v>
      </c>
      <c r="AG203" s="146"/>
      <c r="AH203" s="146"/>
      <c r="AI203" s="146"/>
      <c r="AJ203" s="146"/>
      <c r="AK203" s="146"/>
      <c r="AL203" s="146"/>
      <c r="AM203" s="177"/>
      <c r="AN203" s="25"/>
      <c r="AO203" s="25"/>
      <c r="AP203" s="25">
        <f t="shared" si="21"/>
        <v>0</v>
      </c>
      <c r="AQ203" s="146"/>
      <c r="AR203" s="25"/>
      <c r="AS203" s="146"/>
      <c r="AT203" s="25"/>
      <c r="AU203" s="146"/>
      <c r="AV203" s="25"/>
      <c r="AW203" s="26"/>
      <c r="AX203" s="26"/>
      <c r="AY203" s="146">
        <f>一覧!V203</f>
        <v>0</v>
      </c>
      <c r="AZ203" s="146"/>
      <c r="BA203" s="177"/>
      <c r="BB203" s="177"/>
      <c r="BC203" s="177"/>
      <c r="BD203" s="148"/>
      <c r="BE203" s="25"/>
      <c r="BF203" s="146"/>
      <c r="BG203" s="146"/>
      <c r="BH203" s="146"/>
      <c r="BI203" s="81"/>
      <c r="BJ203" s="25"/>
      <c r="BK203" s="24"/>
      <c r="BL203" s="24">
        <f t="shared" si="26"/>
        <v>0</v>
      </c>
      <c r="BM203" s="177"/>
      <c r="BN203" s="177"/>
      <c r="BO203" s="82"/>
      <c r="BP203" s="81"/>
      <c r="BQ203" s="152"/>
      <c r="BR203" s="152"/>
      <c r="BS203" s="153"/>
      <c r="BT203" s="89"/>
      <c r="BU203" s="27"/>
      <c r="BV203" s="24"/>
      <c r="BW203" s="24"/>
    </row>
    <row r="204" spans="7:75" s="28" customFormat="1" x14ac:dyDescent="0.15">
      <c r="G204" s="151"/>
      <c r="H204" s="151"/>
      <c r="I204" s="20"/>
      <c r="J204" s="38"/>
      <c r="K204" s="38"/>
      <c r="L204" s="20"/>
      <c r="M204" s="20"/>
      <c r="N204" s="20"/>
      <c r="O204" s="20"/>
      <c r="P204" s="20"/>
      <c r="Q204" s="20"/>
      <c r="R204" s="20"/>
      <c r="S204" s="20"/>
      <c r="T204" s="200"/>
      <c r="U204" s="189" t="str">
        <f t="shared" si="24"/>
        <v/>
      </c>
      <c r="V204" s="148"/>
      <c r="W204" s="22"/>
      <c r="X204" s="22"/>
      <c r="Y204" s="23"/>
      <c r="Z204" s="23"/>
      <c r="AA204" s="146"/>
      <c r="AB204" s="146"/>
      <c r="AC204" s="146"/>
      <c r="AD204" s="24"/>
      <c r="AE204" s="150">
        <f t="shared" si="22"/>
        <v>115</v>
      </c>
      <c r="AF204" s="27" t="str">
        <f t="shared" si="25"/>
        <v>（115才)</v>
      </c>
      <c r="AG204" s="146"/>
      <c r="AH204" s="146"/>
      <c r="AI204" s="146"/>
      <c r="AJ204" s="146"/>
      <c r="AK204" s="146"/>
      <c r="AL204" s="146"/>
      <c r="AM204" s="177"/>
      <c r="AN204" s="25"/>
      <c r="AO204" s="25"/>
      <c r="AP204" s="25">
        <f t="shared" si="21"/>
        <v>0</v>
      </c>
      <c r="AQ204" s="146"/>
      <c r="AR204" s="25"/>
      <c r="AS204" s="146"/>
      <c r="AT204" s="25"/>
      <c r="AU204" s="146"/>
      <c r="AV204" s="25"/>
      <c r="AW204" s="26"/>
      <c r="AX204" s="26"/>
      <c r="AY204" s="146">
        <f>一覧!V204</f>
        <v>0</v>
      </c>
      <c r="AZ204" s="146"/>
      <c r="BA204" s="177"/>
      <c r="BB204" s="177"/>
      <c r="BC204" s="177"/>
      <c r="BD204" s="148"/>
      <c r="BE204" s="25"/>
      <c r="BF204" s="146"/>
      <c r="BG204" s="146"/>
      <c r="BH204" s="146"/>
      <c r="BI204" s="81"/>
      <c r="BJ204" s="25"/>
      <c r="BK204" s="24"/>
      <c r="BL204" s="24">
        <f t="shared" si="26"/>
        <v>0</v>
      </c>
      <c r="BM204" s="177"/>
      <c r="BN204" s="177"/>
      <c r="BO204" s="82"/>
      <c r="BP204" s="81"/>
      <c r="BQ204" s="152"/>
      <c r="BR204" s="152"/>
      <c r="BS204" s="153"/>
      <c r="BT204" s="82"/>
      <c r="BU204" s="27"/>
      <c r="BV204" s="24"/>
      <c r="BW204" s="24"/>
    </row>
    <row r="205" spans="7:75" s="28" customFormat="1" x14ac:dyDescent="0.15">
      <c r="G205" s="151"/>
      <c r="H205" s="151"/>
      <c r="I205" s="20"/>
      <c r="J205" s="38"/>
      <c r="K205" s="38"/>
      <c r="L205" s="20"/>
      <c r="M205" s="20"/>
      <c r="N205" s="20"/>
      <c r="O205" s="20"/>
      <c r="P205" s="20"/>
      <c r="Q205" s="20"/>
      <c r="R205" s="20"/>
      <c r="S205" s="20"/>
      <c r="T205" s="200"/>
      <c r="U205" s="189" t="str">
        <f t="shared" si="24"/>
        <v/>
      </c>
      <c r="V205" s="148"/>
      <c r="W205" s="22"/>
      <c r="X205" s="22"/>
      <c r="Y205" s="23"/>
      <c r="Z205" s="23"/>
      <c r="AA205" s="146"/>
      <c r="AB205" s="146"/>
      <c r="AC205" s="146"/>
      <c r="AD205" s="24"/>
      <c r="AE205" s="150">
        <f t="shared" si="22"/>
        <v>115</v>
      </c>
      <c r="AF205" s="27" t="str">
        <f t="shared" si="25"/>
        <v>（115才)</v>
      </c>
      <c r="AG205" s="146"/>
      <c r="AH205" s="146"/>
      <c r="AI205" s="146"/>
      <c r="AJ205" s="146"/>
      <c r="AK205" s="146"/>
      <c r="AL205" s="146"/>
      <c r="AM205" s="177"/>
      <c r="AN205" s="25"/>
      <c r="AO205" s="25"/>
      <c r="AP205" s="25">
        <f t="shared" si="21"/>
        <v>0</v>
      </c>
      <c r="AQ205" s="146"/>
      <c r="AR205" s="25"/>
      <c r="AS205" s="146"/>
      <c r="AT205" s="25"/>
      <c r="AU205" s="146"/>
      <c r="AV205" s="25"/>
      <c r="AW205" s="26"/>
      <c r="AX205" s="26"/>
      <c r="AY205" s="146">
        <f>一覧!V205</f>
        <v>0</v>
      </c>
      <c r="AZ205" s="146"/>
      <c r="BA205" s="177"/>
      <c r="BB205" s="177"/>
      <c r="BC205" s="177"/>
      <c r="BD205" s="148"/>
      <c r="BE205" s="25"/>
      <c r="BF205" s="146"/>
      <c r="BG205" s="146"/>
      <c r="BH205" s="146"/>
      <c r="BI205" s="81"/>
      <c r="BJ205" s="25"/>
      <c r="BK205" s="24"/>
      <c r="BL205" s="24">
        <f t="shared" si="26"/>
        <v>0</v>
      </c>
      <c r="BM205" s="177"/>
      <c r="BN205" s="177"/>
      <c r="BO205" s="82"/>
      <c r="BP205" s="81"/>
      <c r="BQ205" s="152"/>
      <c r="BR205" s="152"/>
      <c r="BS205" s="153"/>
      <c r="BT205" s="82"/>
      <c r="BU205" s="27"/>
      <c r="BV205" s="24"/>
      <c r="BW205" s="24"/>
    </row>
    <row r="206" spans="7:75" s="28" customFormat="1" ht="13.5" customHeight="1" x14ac:dyDescent="0.15">
      <c r="G206" s="151"/>
      <c r="H206" s="151"/>
      <c r="I206" s="20"/>
      <c r="J206" s="38"/>
      <c r="K206" s="38"/>
      <c r="L206" s="20"/>
      <c r="M206" s="20"/>
      <c r="N206" s="20"/>
      <c r="O206" s="20"/>
      <c r="P206" s="20"/>
      <c r="Q206" s="20"/>
      <c r="R206" s="20"/>
      <c r="S206" s="20"/>
      <c r="T206" s="200"/>
      <c r="U206" s="189" t="str">
        <f t="shared" si="24"/>
        <v/>
      </c>
      <c r="V206" s="148"/>
      <c r="W206" s="22"/>
      <c r="X206" s="22"/>
      <c r="Y206" s="23"/>
      <c r="Z206" s="23"/>
      <c r="AA206" s="146"/>
      <c r="AB206" s="146"/>
      <c r="AC206" s="146"/>
      <c r="AD206" s="24"/>
      <c r="AE206" s="150">
        <f t="shared" si="22"/>
        <v>115</v>
      </c>
      <c r="AF206" s="27" t="str">
        <f t="shared" si="25"/>
        <v>（115才)</v>
      </c>
      <c r="AG206" s="146"/>
      <c r="AH206" s="146"/>
      <c r="AI206" s="146"/>
      <c r="AJ206" s="146"/>
      <c r="AK206" s="146"/>
      <c r="AL206" s="146"/>
      <c r="AM206" s="177"/>
      <c r="AN206" s="25"/>
      <c r="AO206" s="25"/>
      <c r="AP206" s="25">
        <f t="shared" si="21"/>
        <v>0</v>
      </c>
      <c r="AQ206" s="146"/>
      <c r="AR206" s="25"/>
      <c r="AS206" s="146"/>
      <c r="AT206" s="25"/>
      <c r="AU206" s="146"/>
      <c r="AV206" s="25"/>
      <c r="AW206" s="26"/>
      <c r="AX206" s="26"/>
      <c r="AY206" s="146">
        <f>一覧!V206</f>
        <v>0</v>
      </c>
      <c r="AZ206" s="146"/>
      <c r="BA206" s="177"/>
      <c r="BB206" s="177"/>
      <c r="BC206" s="177"/>
      <c r="BD206" s="148"/>
      <c r="BE206" s="25"/>
      <c r="BF206" s="146"/>
      <c r="BG206" s="146"/>
      <c r="BH206" s="146"/>
      <c r="BI206" s="81"/>
      <c r="BJ206" s="25"/>
      <c r="BK206" s="24"/>
      <c r="BL206" s="24">
        <f t="shared" si="26"/>
        <v>0</v>
      </c>
      <c r="BM206" s="177"/>
      <c r="BN206" s="177"/>
      <c r="BO206" s="82"/>
      <c r="BP206" s="81"/>
      <c r="BQ206" s="152"/>
      <c r="BR206" s="152"/>
      <c r="BS206" s="153"/>
      <c r="BT206" s="82"/>
      <c r="BU206" s="27"/>
      <c r="BV206" s="24"/>
      <c r="BW206" s="24"/>
    </row>
    <row r="207" spans="7:75" s="28" customFormat="1" x14ac:dyDescent="0.15">
      <c r="G207" s="151"/>
      <c r="H207" s="151"/>
      <c r="I207" s="20"/>
      <c r="J207" s="38"/>
      <c r="K207" s="38"/>
      <c r="L207" s="20"/>
      <c r="M207" s="20"/>
      <c r="N207" s="20"/>
      <c r="O207" s="20"/>
      <c r="P207" s="20"/>
      <c r="Q207" s="20"/>
      <c r="R207" s="20"/>
      <c r="S207" s="20"/>
      <c r="T207" s="200"/>
      <c r="U207" s="189" t="str">
        <f t="shared" si="24"/>
        <v/>
      </c>
      <c r="V207" s="148"/>
      <c r="W207" s="22"/>
      <c r="X207" s="22"/>
      <c r="Y207" s="23"/>
      <c r="Z207" s="23"/>
      <c r="AA207" s="146"/>
      <c r="AB207" s="146"/>
      <c r="AC207" s="146"/>
      <c r="AD207" s="24"/>
      <c r="AE207" s="150">
        <f t="shared" si="22"/>
        <v>115</v>
      </c>
      <c r="AF207" s="27" t="str">
        <f t="shared" si="25"/>
        <v>（115才)</v>
      </c>
      <c r="AG207" s="146"/>
      <c r="AH207" s="146"/>
      <c r="AI207" s="146"/>
      <c r="AJ207" s="146"/>
      <c r="AK207" s="146"/>
      <c r="AL207" s="146"/>
      <c r="AM207" s="177"/>
      <c r="AN207" s="25"/>
      <c r="AO207" s="25"/>
      <c r="AP207" s="25">
        <f t="shared" si="21"/>
        <v>0</v>
      </c>
      <c r="AQ207" s="146"/>
      <c r="AR207" s="25"/>
      <c r="AS207" s="146"/>
      <c r="AT207" s="25"/>
      <c r="AU207" s="146"/>
      <c r="AV207" s="25"/>
      <c r="AW207" s="26"/>
      <c r="AX207" s="26"/>
      <c r="AY207" s="146">
        <f>一覧!V207</f>
        <v>0</v>
      </c>
      <c r="AZ207" s="146"/>
      <c r="BA207" s="177"/>
      <c r="BB207" s="177"/>
      <c r="BC207" s="177"/>
      <c r="BD207" s="148"/>
      <c r="BE207" s="25"/>
      <c r="BF207" s="146"/>
      <c r="BG207" s="146"/>
      <c r="BH207" s="146"/>
      <c r="BI207" s="81"/>
      <c r="BJ207" s="25"/>
      <c r="BK207" s="24"/>
      <c r="BL207" s="24">
        <f t="shared" si="26"/>
        <v>0</v>
      </c>
      <c r="BM207" s="177"/>
      <c r="BN207" s="177"/>
      <c r="BO207" s="82"/>
      <c r="BP207" s="81"/>
      <c r="BQ207" s="152"/>
      <c r="BR207" s="152"/>
      <c r="BS207" s="153"/>
      <c r="BT207" s="82"/>
      <c r="BU207" s="27"/>
      <c r="BV207" s="24"/>
      <c r="BW207" s="24"/>
    </row>
    <row r="208" spans="7:75" s="28" customFormat="1" x14ac:dyDescent="0.15">
      <c r="G208" s="151"/>
      <c r="H208" s="151"/>
      <c r="I208" s="20"/>
      <c r="J208" s="38"/>
      <c r="K208" s="38"/>
      <c r="L208" s="20"/>
      <c r="M208" s="20"/>
      <c r="N208" s="20"/>
      <c r="O208" s="20"/>
      <c r="P208" s="20"/>
      <c r="Q208" s="20"/>
      <c r="R208" s="20"/>
      <c r="S208" s="20"/>
      <c r="T208" s="200"/>
      <c r="U208" s="189" t="str">
        <f t="shared" si="24"/>
        <v/>
      </c>
      <c r="V208" s="148"/>
      <c r="W208" s="22"/>
      <c r="X208" s="22"/>
      <c r="Y208" s="23"/>
      <c r="Z208" s="23"/>
      <c r="AA208" s="146"/>
      <c r="AB208" s="146"/>
      <c r="AC208" s="146"/>
      <c r="AD208" s="24"/>
      <c r="AE208" s="150">
        <f t="shared" si="22"/>
        <v>115</v>
      </c>
      <c r="AF208" s="27" t="str">
        <f t="shared" si="25"/>
        <v>（115才)</v>
      </c>
      <c r="AG208" s="146"/>
      <c r="AH208" s="146"/>
      <c r="AI208" s="146"/>
      <c r="AJ208" s="146"/>
      <c r="AK208" s="146"/>
      <c r="AL208" s="146"/>
      <c r="AM208" s="177"/>
      <c r="AN208" s="25"/>
      <c r="AO208" s="25"/>
      <c r="AP208" s="25">
        <f t="shared" si="21"/>
        <v>0</v>
      </c>
      <c r="AQ208" s="146"/>
      <c r="AR208" s="25"/>
      <c r="AS208" s="146"/>
      <c r="AT208" s="25"/>
      <c r="AU208" s="146"/>
      <c r="AV208" s="25"/>
      <c r="AW208" s="26"/>
      <c r="AX208" s="26"/>
      <c r="AY208" s="146">
        <f>一覧!V208</f>
        <v>0</v>
      </c>
      <c r="AZ208" s="146"/>
      <c r="BA208" s="177"/>
      <c r="BB208" s="177"/>
      <c r="BC208" s="177"/>
      <c r="BD208" s="148"/>
      <c r="BE208" s="25"/>
      <c r="BF208" s="146"/>
      <c r="BG208" s="146"/>
      <c r="BH208" s="146"/>
      <c r="BI208" s="81"/>
      <c r="BJ208" s="25"/>
      <c r="BK208" s="24"/>
      <c r="BL208" s="24">
        <f t="shared" si="26"/>
        <v>0</v>
      </c>
      <c r="BM208" s="177"/>
      <c r="BN208" s="177"/>
      <c r="BO208" s="82"/>
      <c r="BP208" s="81"/>
      <c r="BQ208" s="152"/>
      <c r="BR208" s="152"/>
      <c r="BS208" s="153"/>
      <c r="BT208" s="82"/>
      <c r="BU208" s="27"/>
      <c r="BV208" s="24"/>
      <c r="BW208" s="24"/>
    </row>
    <row r="209" spans="7:75" s="28" customFormat="1" ht="13.5" customHeight="1" x14ac:dyDescent="0.15">
      <c r="G209" s="151"/>
      <c r="H209" s="151"/>
      <c r="I209" s="20"/>
      <c r="J209" s="38"/>
      <c r="K209" s="38"/>
      <c r="L209" s="20"/>
      <c r="M209" s="20"/>
      <c r="N209" s="20"/>
      <c r="O209" s="20"/>
      <c r="P209" s="20"/>
      <c r="Q209" s="20"/>
      <c r="R209" s="20"/>
      <c r="S209" s="20"/>
      <c r="T209" s="200"/>
      <c r="U209" s="189" t="str">
        <f t="shared" si="24"/>
        <v/>
      </c>
      <c r="V209" s="148"/>
      <c r="W209" s="22"/>
      <c r="X209" s="22"/>
      <c r="Y209" s="23"/>
      <c r="Z209" s="23"/>
      <c r="AA209" s="146"/>
      <c r="AB209" s="146"/>
      <c r="AC209" s="146"/>
      <c r="AD209" s="24"/>
      <c r="AE209" s="150">
        <f t="shared" si="22"/>
        <v>115</v>
      </c>
      <c r="AF209" s="27" t="str">
        <f t="shared" si="25"/>
        <v>（115才)</v>
      </c>
      <c r="AG209" s="146"/>
      <c r="AH209" s="146"/>
      <c r="AI209" s="146"/>
      <c r="AJ209" s="146"/>
      <c r="AK209" s="146"/>
      <c r="AL209" s="146"/>
      <c r="AM209" s="177"/>
      <c r="AN209" s="25"/>
      <c r="AO209" s="25"/>
      <c r="AP209" s="25">
        <f t="shared" si="21"/>
        <v>0</v>
      </c>
      <c r="AQ209" s="146"/>
      <c r="AR209" s="25"/>
      <c r="AS209" s="146"/>
      <c r="AT209" s="25"/>
      <c r="AU209" s="146"/>
      <c r="AV209" s="25"/>
      <c r="AW209" s="26"/>
      <c r="AX209" s="26"/>
      <c r="AY209" s="146">
        <f>一覧!V209</f>
        <v>0</v>
      </c>
      <c r="AZ209" s="146"/>
      <c r="BA209" s="177"/>
      <c r="BB209" s="177"/>
      <c r="BC209" s="177"/>
      <c r="BD209" s="148"/>
      <c r="BE209" s="25"/>
      <c r="BF209" s="146"/>
      <c r="BG209" s="146"/>
      <c r="BH209" s="146"/>
      <c r="BI209" s="81"/>
      <c r="BJ209" s="25"/>
      <c r="BK209" s="24"/>
      <c r="BL209" s="24">
        <f t="shared" si="26"/>
        <v>0</v>
      </c>
      <c r="BM209" s="177"/>
      <c r="BN209" s="177"/>
      <c r="BO209" s="82"/>
      <c r="BP209" s="81"/>
      <c r="BQ209" s="152"/>
      <c r="BR209" s="152"/>
      <c r="BS209" s="153"/>
      <c r="BT209" s="82"/>
      <c r="BU209" s="27"/>
      <c r="BV209" s="24"/>
      <c r="BW209" s="24"/>
    </row>
    <row r="210" spans="7:75" s="28" customFormat="1" x14ac:dyDescent="0.15">
      <c r="G210" s="151"/>
      <c r="H210" s="151"/>
      <c r="I210" s="20"/>
      <c r="J210" s="38"/>
      <c r="K210" s="38"/>
      <c r="L210" s="20"/>
      <c r="M210" s="20"/>
      <c r="N210" s="20"/>
      <c r="O210" s="20"/>
      <c r="P210" s="20"/>
      <c r="Q210" s="20"/>
      <c r="R210" s="20"/>
      <c r="S210" s="20"/>
      <c r="T210" s="200"/>
      <c r="U210" s="189" t="str">
        <f t="shared" si="24"/>
        <v/>
      </c>
      <c r="V210" s="148"/>
      <c r="W210" s="22"/>
      <c r="X210" s="22"/>
      <c r="Y210" s="23"/>
      <c r="Z210" s="23"/>
      <c r="AA210" s="146"/>
      <c r="AB210" s="146"/>
      <c r="AC210" s="146"/>
      <c r="AD210" s="24"/>
      <c r="AE210" s="150">
        <f t="shared" si="22"/>
        <v>115</v>
      </c>
      <c r="AF210" s="27" t="str">
        <f t="shared" si="25"/>
        <v>（115才)</v>
      </c>
      <c r="AG210" s="146"/>
      <c r="AH210" s="146"/>
      <c r="AI210" s="146"/>
      <c r="AJ210" s="146"/>
      <c r="AK210" s="146"/>
      <c r="AL210" s="146"/>
      <c r="AM210" s="177"/>
      <c r="AN210" s="25"/>
      <c r="AO210" s="25"/>
      <c r="AP210" s="25">
        <f t="shared" si="21"/>
        <v>0</v>
      </c>
      <c r="AQ210" s="146"/>
      <c r="AR210" s="25"/>
      <c r="AS210" s="146"/>
      <c r="AT210" s="25"/>
      <c r="AU210" s="146"/>
      <c r="AV210" s="25"/>
      <c r="AW210" s="26"/>
      <c r="AX210" s="26"/>
      <c r="AY210" s="146">
        <f>一覧!V210</f>
        <v>0</v>
      </c>
      <c r="AZ210" s="146"/>
      <c r="BA210" s="177"/>
      <c r="BB210" s="177"/>
      <c r="BC210" s="177"/>
      <c r="BD210" s="148"/>
      <c r="BE210" s="25"/>
      <c r="BF210" s="146"/>
      <c r="BG210" s="146"/>
      <c r="BH210" s="146"/>
      <c r="BI210" s="81"/>
      <c r="BJ210" s="25"/>
      <c r="BK210" s="24"/>
      <c r="BL210" s="24">
        <f t="shared" si="26"/>
        <v>0</v>
      </c>
      <c r="BM210" s="177"/>
      <c r="BN210" s="177"/>
      <c r="BO210" s="82"/>
      <c r="BP210" s="81"/>
      <c r="BQ210" s="152"/>
      <c r="BR210" s="152"/>
      <c r="BS210" s="153"/>
      <c r="BT210" s="82"/>
      <c r="BU210" s="27"/>
      <c r="BV210" s="24"/>
      <c r="BW210" s="24"/>
    </row>
    <row r="211" spans="7:75" s="28" customFormat="1" x14ac:dyDescent="0.15">
      <c r="G211" s="151"/>
      <c r="H211" s="151"/>
      <c r="I211" s="20"/>
      <c r="J211" s="38"/>
      <c r="K211" s="38"/>
      <c r="L211" s="20"/>
      <c r="M211" s="20"/>
      <c r="N211" s="20"/>
      <c r="O211" s="20"/>
      <c r="P211" s="20"/>
      <c r="Q211" s="20"/>
      <c r="R211" s="20"/>
      <c r="S211" s="20"/>
      <c r="T211" s="200"/>
      <c r="U211" s="189" t="str">
        <f t="shared" si="24"/>
        <v/>
      </c>
      <c r="V211" s="148"/>
      <c r="W211" s="22"/>
      <c r="X211" s="22"/>
      <c r="Y211" s="23"/>
      <c r="Z211" s="23"/>
      <c r="AA211" s="146"/>
      <c r="AB211" s="146"/>
      <c r="AC211" s="146"/>
      <c r="AD211" s="24"/>
      <c r="AE211" s="150">
        <f t="shared" si="22"/>
        <v>115</v>
      </c>
      <c r="AF211" s="27" t="str">
        <f t="shared" si="25"/>
        <v>（115才)</v>
      </c>
      <c r="AG211" s="146"/>
      <c r="AH211" s="146"/>
      <c r="AI211" s="146"/>
      <c r="AJ211" s="146"/>
      <c r="AK211" s="146"/>
      <c r="AL211" s="146"/>
      <c r="AM211" s="177"/>
      <c r="AN211" s="25"/>
      <c r="AO211" s="25"/>
      <c r="AP211" s="25">
        <f t="shared" si="21"/>
        <v>0</v>
      </c>
      <c r="AQ211" s="146"/>
      <c r="AR211" s="25"/>
      <c r="AS211" s="146"/>
      <c r="AT211" s="25"/>
      <c r="AU211" s="146"/>
      <c r="AV211" s="25"/>
      <c r="AW211" s="26"/>
      <c r="AX211" s="26"/>
      <c r="AY211" s="146">
        <f>一覧!V211</f>
        <v>0</v>
      </c>
      <c r="AZ211" s="146"/>
      <c r="BA211" s="177"/>
      <c r="BB211" s="177"/>
      <c r="BC211" s="177"/>
      <c r="BD211" s="148"/>
      <c r="BE211" s="25"/>
      <c r="BF211" s="146"/>
      <c r="BG211" s="146"/>
      <c r="BH211" s="146"/>
      <c r="BI211" s="81"/>
      <c r="BJ211" s="25"/>
      <c r="BK211" s="24"/>
      <c r="BL211" s="24">
        <f t="shared" si="26"/>
        <v>0</v>
      </c>
      <c r="BM211" s="177"/>
      <c r="BN211" s="177"/>
      <c r="BO211" s="82"/>
      <c r="BP211" s="81"/>
      <c r="BQ211" s="152"/>
      <c r="BR211" s="152"/>
      <c r="BS211" s="153"/>
      <c r="BT211" s="82"/>
      <c r="BU211" s="27"/>
      <c r="BV211" s="24"/>
      <c r="BW211" s="24"/>
    </row>
    <row r="212" spans="7:75" s="28" customFormat="1" ht="13.5" customHeight="1" x14ac:dyDescent="0.15">
      <c r="G212" s="151"/>
      <c r="H212" s="151"/>
      <c r="I212" s="20"/>
      <c r="J212" s="38"/>
      <c r="K212" s="38"/>
      <c r="L212" s="20"/>
      <c r="M212" s="20"/>
      <c r="N212" s="20"/>
      <c r="O212" s="20"/>
      <c r="P212" s="20"/>
      <c r="Q212" s="20"/>
      <c r="R212" s="20"/>
      <c r="S212" s="20"/>
      <c r="T212" s="200"/>
      <c r="U212" s="189" t="str">
        <f t="shared" si="24"/>
        <v/>
      </c>
      <c r="V212" s="148"/>
      <c r="W212" s="22"/>
      <c r="X212" s="22"/>
      <c r="Y212" s="23"/>
      <c r="Z212" s="23"/>
      <c r="AA212" s="146"/>
      <c r="AB212" s="146"/>
      <c r="AC212" s="146"/>
      <c r="AD212" s="24"/>
      <c r="AE212" s="150">
        <f t="shared" si="22"/>
        <v>115</v>
      </c>
      <c r="AF212" s="27" t="str">
        <f t="shared" si="25"/>
        <v>（115才)</v>
      </c>
      <c r="AG212" s="146"/>
      <c r="AH212" s="146"/>
      <c r="AI212" s="146"/>
      <c r="AJ212" s="146"/>
      <c r="AK212" s="146"/>
      <c r="AL212" s="146"/>
      <c r="AM212" s="177"/>
      <c r="AN212" s="25"/>
      <c r="AO212" s="25"/>
      <c r="AP212" s="25">
        <f t="shared" si="21"/>
        <v>0</v>
      </c>
      <c r="AQ212" s="146"/>
      <c r="AR212" s="25"/>
      <c r="AS212" s="146"/>
      <c r="AT212" s="25"/>
      <c r="AU212" s="146"/>
      <c r="AV212" s="25"/>
      <c r="AW212" s="26"/>
      <c r="AX212" s="26"/>
      <c r="AY212" s="146">
        <f>一覧!V212</f>
        <v>0</v>
      </c>
      <c r="AZ212" s="146"/>
      <c r="BA212" s="177"/>
      <c r="BB212" s="177"/>
      <c r="BC212" s="177"/>
      <c r="BD212" s="148"/>
      <c r="BE212" s="25"/>
      <c r="BF212" s="146"/>
      <c r="BG212" s="146"/>
      <c r="BH212" s="146"/>
      <c r="BI212" s="81"/>
      <c r="BJ212" s="25"/>
      <c r="BK212" s="24"/>
      <c r="BL212" s="24">
        <f t="shared" si="26"/>
        <v>0</v>
      </c>
      <c r="BM212" s="177"/>
      <c r="BN212" s="177"/>
      <c r="BO212" s="82"/>
      <c r="BP212" s="81"/>
      <c r="BQ212" s="152"/>
      <c r="BR212" s="152"/>
      <c r="BS212" s="153"/>
      <c r="BT212" s="82"/>
      <c r="BU212" s="27"/>
      <c r="BV212" s="24"/>
      <c r="BW212" s="24"/>
    </row>
    <row r="213" spans="7:75" s="28" customFormat="1" x14ac:dyDescent="0.15">
      <c r="G213" s="151"/>
      <c r="H213" s="151"/>
      <c r="I213" s="20"/>
      <c r="J213" s="38"/>
      <c r="K213" s="38"/>
      <c r="L213" s="20"/>
      <c r="M213" s="20"/>
      <c r="N213" s="20"/>
      <c r="O213" s="20"/>
      <c r="P213" s="20"/>
      <c r="Q213" s="20"/>
      <c r="R213" s="20"/>
      <c r="S213" s="20"/>
      <c r="T213" s="200"/>
      <c r="U213" s="189" t="str">
        <f t="shared" si="24"/>
        <v/>
      </c>
      <c r="V213" s="148"/>
      <c r="W213" s="22"/>
      <c r="X213" s="22"/>
      <c r="Y213" s="23"/>
      <c r="Z213" s="23"/>
      <c r="AA213" s="146"/>
      <c r="AB213" s="146"/>
      <c r="AC213" s="146"/>
      <c r="AD213" s="24"/>
      <c r="AE213" s="150">
        <f t="shared" si="22"/>
        <v>115</v>
      </c>
      <c r="AF213" s="27" t="str">
        <f t="shared" si="25"/>
        <v>（115才)</v>
      </c>
      <c r="AG213" s="146"/>
      <c r="AH213" s="146"/>
      <c r="AI213" s="146"/>
      <c r="AJ213" s="146"/>
      <c r="AK213" s="146"/>
      <c r="AL213" s="146"/>
      <c r="AM213" s="177"/>
      <c r="AN213" s="25"/>
      <c r="AO213" s="25"/>
      <c r="AP213" s="25">
        <f t="shared" si="21"/>
        <v>0</v>
      </c>
      <c r="AQ213" s="146"/>
      <c r="AR213" s="25"/>
      <c r="AS213" s="146"/>
      <c r="AT213" s="25"/>
      <c r="AU213" s="146"/>
      <c r="AV213" s="25"/>
      <c r="AW213" s="26"/>
      <c r="AX213" s="26"/>
      <c r="AY213" s="146">
        <f>一覧!V213</f>
        <v>0</v>
      </c>
      <c r="AZ213" s="146"/>
      <c r="BA213" s="177"/>
      <c r="BB213" s="177"/>
      <c r="BC213" s="177"/>
      <c r="BD213" s="148"/>
      <c r="BE213" s="25"/>
      <c r="BF213" s="146"/>
      <c r="BG213" s="146"/>
      <c r="BH213" s="146"/>
      <c r="BI213" s="81"/>
      <c r="BJ213" s="25"/>
      <c r="BK213" s="24"/>
      <c r="BL213" s="24">
        <f t="shared" si="26"/>
        <v>0</v>
      </c>
      <c r="BM213" s="177"/>
      <c r="BN213" s="177"/>
      <c r="BO213" s="82"/>
      <c r="BP213" s="81"/>
      <c r="BQ213" s="152"/>
      <c r="BR213" s="152"/>
      <c r="BS213" s="153"/>
      <c r="BT213" s="82"/>
      <c r="BU213" s="27"/>
      <c r="BV213" s="24"/>
      <c r="BW213" s="24"/>
    </row>
    <row r="214" spans="7:75" s="28" customFormat="1" x14ac:dyDescent="0.15">
      <c r="G214" s="151"/>
      <c r="H214" s="151"/>
      <c r="I214" s="20"/>
      <c r="J214" s="38"/>
      <c r="K214" s="38"/>
      <c r="L214" s="20"/>
      <c r="M214" s="20"/>
      <c r="N214" s="20"/>
      <c r="O214" s="20"/>
      <c r="P214" s="20"/>
      <c r="Q214" s="20"/>
      <c r="R214" s="20"/>
      <c r="S214" s="20"/>
      <c r="T214" s="200"/>
      <c r="U214" s="189" t="str">
        <f t="shared" si="24"/>
        <v/>
      </c>
      <c r="V214" s="148"/>
      <c r="W214" s="22"/>
      <c r="X214" s="22"/>
      <c r="Y214" s="23"/>
      <c r="Z214" s="23"/>
      <c r="AA214" s="146"/>
      <c r="AB214" s="146"/>
      <c r="AC214" s="146"/>
      <c r="AD214" s="24"/>
      <c r="AE214" s="150">
        <f t="shared" si="22"/>
        <v>115</v>
      </c>
      <c r="AF214" s="27" t="str">
        <f t="shared" si="25"/>
        <v>（115才)</v>
      </c>
      <c r="AG214" s="146"/>
      <c r="AH214" s="146"/>
      <c r="AI214" s="146"/>
      <c r="AJ214" s="146"/>
      <c r="AK214" s="146"/>
      <c r="AL214" s="146"/>
      <c r="AM214" s="177"/>
      <c r="AN214" s="25"/>
      <c r="AO214" s="25"/>
      <c r="AP214" s="25">
        <f t="shared" si="21"/>
        <v>0</v>
      </c>
      <c r="AQ214" s="146"/>
      <c r="AR214" s="25"/>
      <c r="AS214" s="146"/>
      <c r="AT214" s="25"/>
      <c r="AU214" s="146"/>
      <c r="AV214" s="25"/>
      <c r="AW214" s="26"/>
      <c r="AX214" s="26"/>
      <c r="AY214" s="146">
        <f>一覧!V214</f>
        <v>0</v>
      </c>
      <c r="AZ214" s="146"/>
      <c r="BA214" s="177"/>
      <c r="BB214" s="177"/>
      <c r="BC214" s="177"/>
      <c r="BD214" s="148"/>
      <c r="BE214" s="25"/>
      <c r="BF214" s="146"/>
      <c r="BG214" s="146"/>
      <c r="BH214" s="146"/>
      <c r="BI214" s="81"/>
      <c r="BJ214" s="25"/>
      <c r="BK214" s="24"/>
      <c r="BL214" s="24">
        <f t="shared" si="26"/>
        <v>0</v>
      </c>
      <c r="BM214" s="177"/>
      <c r="BN214" s="177"/>
      <c r="BO214" s="82"/>
      <c r="BP214" s="81"/>
      <c r="BQ214" s="152"/>
      <c r="BR214" s="152"/>
      <c r="BS214" s="153"/>
      <c r="BT214" s="82"/>
      <c r="BU214" s="27"/>
      <c r="BV214" s="24"/>
      <c r="BW214" s="24"/>
    </row>
    <row r="215" spans="7:75" s="28" customFormat="1" ht="13.5" customHeight="1" x14ac:dyDescent="0.15">
      <c r="G215" s="151"/>
      <c r="H215" s="151"/>
      <c r="I215" s="20"/>
      <c r="J215" s="38"/>
      <c r="K215" s="38"/>
      <c r="L215" s="20"/>
      <c r="M215" s="20"/>
      <c r="N215" s="20"/>
      <c r="O215" s="20"/>
      <c r="P215" s="20"/>
      <c r="Q215" s="20"/>
      <c r="R215" s="20"/>
      <c r="S215" s="20"/>
      <c r="T215" s="200"/>
      <c r="U215" s="189" t="str">
        <f t="shared" si="24"/>
        <v/>
      </c>
      <c r="V215" s="148"/>
      <c r="W215" s="22"/>
      <c r="X215" s="22"/>
      <c r="Y215" s="23"/>
      <c r="Z215" s="23"/>
      <c r="AA215" s="146"/>
      <c r="AB215" s="146"/>
      <c r="AC215" s="146"/>
      <c r="AD215" s="24"/>
      <c r="AE215" s="150">
        <f t="shared" si="22"/>
        <v>115</v>
      </c>
      <c r="AF215" s="27" t="str">
        <f t="shared" si="25"/>
        <v>（115才)</v>
      </c>
      <c r="AG215" s="146"/>
      <c r="AH215" s="146"/>
      <c r="AI215" s="146"/>
      <c r="AJ215" s="146"/>
      <c r="AK215" s="146"/>
      <c r="AL215" s="146"/>
      <c r="AM215" s="177"/>
      <c r="AN215" s="25"/>
      <c r="AO215" s="25"/>
      <c r="AP215" s="25">
        <f t="shared" si="21"/>
        <v>0</v>
      </c>
      <c r="AQ215" s="146"/>
      <c r="AR215" s="25"/>
      <c r="AS215" s="146"/>
      <c r="AT215" s="25"/>
      <c r="AU215" s="146"/>
      <c r="AV215" s="25"/>
      <c r="AW215" s="26"/>
      <c r="AX215" s="26"/>
      <c r="AY215" s="146">
        <f>一覧!V215</f>
        <v>0</v>
      </c>
      <c r="AZ215" s="146"/>
      <c r="BA215" s="177"/>
      <c r="BB215" s="177"/>
      <c r="BC215" s="177"/>
      <c r="BD215" s="148"/>
      <c r="BE215" s="25"/>
      <c r="BF215" s="146"/>
      <c r="BG215" s="146"/>
      <c r="BH215" s="146"/>
      <c r="BI215" s="81"/>
      <c r="BJ215" s="25"/>
      <c r="BK215" s="24"/>
      <c r="BL215" s="24">
        <f t="shared" si="26"/>
        <v>0</v>
      </c>
      <c r="BM215" s="177"/>
      <c r="BN215" s="177"/>
      <c r="BO215" s="82"/>
      <c r="BP215" s="81"/>
      <c r="BQ215" s="152"/>
      <c r="BR215" s="152"/>
      <c r="BS215" s="153"/>
      <c r="BT215" s="82"/>
      <c r="BU215" s="27"/>
      <c r="BV215" s="24"/>
      <c r="BW215" s="24"/>
    </row>
    <row r="216" spans="7:75" s="28" customFormat="1" x14ac:dyDescent="0.15">
      <c r="G216" s="151"/>
      <c r="H216" s="151"/>
      <c r="I216" s="20"/>
      <c r="J216" s="38"/>
      <c r="K216" s="38"/>
      <c r="L216" s="20"/>
      <c r="M216" s="20"/>
      <c r="N216" s="20"/>
      <c r="O216" s="20"/>
      <c r="P216" s="20"/>
      <c r="Q216" s="20"/>
      <c r="R216" s="20"/>
      <c r="S216" s="20"/>
      <c r="T216" s="200"/>
      <c r="U216" s="189" t="str">
        <f t="shared" si="24"/>
        <v/>
      </c>
      <c r="V216" s="148"/>
      <c r="W216" s="22"/>
      <c r="X216" s="22"/>
      <c r="Y216" s="23"/>
      <c r="Z216" s="23"/>
      <c r="AA216" s="146"/>
      <c r="AB216" s="146"/>
      <c r="AC216" s="146"/>
      <c r="AD216" s="24"/>
      <c r="AE216" s="150">
        <f t="shared" si="22"/>
        <v>115</v>
      </c>
      <c r="AF216" s="27" t="str">
        <f t="shared" si="25"/>
        <v>（115才)</v>
      </c>
      <c r="AG216" s="146"/>
      <c r="AH216" s="146"/>
      <c r="AI216" s="146"/>
      <c r="AJ216" s="146"/>
      <c r="AK216" s="146"/>
      <c r="AL216" s="146"/>
      <c r="AM216" s="177"/>
      <c r="AN216" s="25"/>
      <c r="AO216" s="25"/>
      <c r="AP216" s="25">
        <f t="shared" si="21"/>
        <v>0</v>
      </c>
      <c r="AQ216" s="146"/>
      <c r="AR216" s="25"/>
      <c r="AS216" s="146"/>
      <c r="AT216" s="25"/>
      <c r="AU216" s="146"/>
      <c r="AV216" s="25"/>
      <c r="AW216" s="26"/>
      <c r="AX216" s="26"/>
      <c r="AY216" s="146">
        <f>一覧!V216</f>
        <v>0</v>
      </c>
      <c r="AZ216" s="146"/>
      <c r="BA216" s="177"/>
      <c r="BB216" s="177"/>
      <c r="BC216" s="177"/>
      <c r="BD216" s="148"/>
      <c r="BE216" s="25"/>
      <c r="BF216" s="146"/>
      <c r="BG216" s="146"/>
      <c r="BH216" s="146"/>
      <c r="BI216" s="81"/>
      <c r="BJ216" s="25"/>
      <c r="BK216" s="24"/>
      <c r="BL216" s="24">
        <f t="shared" si="26"/>
        <v>0</v>
      </c>
      <c r="BM216" s="177"/>
      <c r="BN216" s="177"/>
      <c r="BO216" s="82"/>
      <c r="BP216" s="81"/>
      <c r="BQ216" s="152"/>
      <c r="BR216" s="152"/>
      <c r="BS216" s="153"/>
      <c r="BT216" s="82"/>
      <c r="BU216" s="27"/>
      <c r="BV216" s="24"/>
      <c r="BW216" s="24"/>
    </row>
    <row r="217" spans="7:75" s="28" customFormat="1" x14ac:dyDescent="0.15">
      <c r="G217" s="151"/>
      <c r="H217" s="151"/>
      <c r="I217" s="20"/>
      <c r="J217" s="38"/>
      <c r="K217" s="38"/>
      <c r="L217" s="20"/>
      <c r="M217" s="20"/>
      <c r="N217" s="20"/>
      <c r="O217" s="20"/>
      <c r="P217" s="20"/>
      <c r="Q217" s="20"/>
      <c r="R217" s="20"/>
      <c r="S217" s="20"/>
      <c r="T217" s="200"/>
      <c r="U217" s="189" t="str">
        <f t="shared" si="24"/>
        <v/>
      </c>
      <c r="V217" s="148"/>
      <c r="W217" s="22"/>
      <c r="X217" s="22"/>
      <c r="Y217" s="23"/>
      <c r="Z217" s="23"/>
      <c r="AA217" s="146"/>
      <c r="AB217" s="146"/>
      <c r="AC217" s="146"/>
      <c r="AD217" s="24"/>
      <c r="AE217" s="150">
        <f t="shared" si="22"/>
        <v>115</v>
      </c>
      <c r="AF217" s="27" t="str">
        <f t="shared" si="25"/>
        <v>（115才)</v>
      </c>
      <c r="AG217" s="146"/>
      <c r="AH217" s="146"/>
      <c r="AI217" s="146"/>
      <c r="AJ217" s="146"/>
      <c r="AK217" s="146"/>
      <c r="AL217" s="146"/>
      <c r="AM217" s="177"/>
      <c r="AN217" s="25"/>
      <c r="AO217" s="25"/>
      <c r="AP217" s="25">
        <f t="shared" si="21"/>
        <v>0</v>
      </c>
      <c r="AQ217" s="146"/>
      <c r="AR217" s="25"/>
      <c r="AS217" s="146"/>
      <c r="AT217" s="25"/>
      <c r="AU217" s="146"/>
      <c r="AV217" s="25"/>
      <c r="AW217" s="26"/>
      <c r="AX217" s="26"/>
      <c r="AY217" s="146">
        <f>一覧!V217</f>
        <v>0</v>
      </c>
      <c r="AZ217" s="146"/>
      <c r="BA217" s="177"/>
      <c r="BB217" s="177"/>
      <c r="BC217" s="177"/>
      <c r="BD217" s="148"/>
      <c r="BE217" s="25"/>
      <c r="BF217" s="146"/>
      <c r="BG217" s="146"/>
      <c r="BH217" s="146"/>
      <c r="BI217" s="81"/>
      <c r="BJ217" s="25"/>
      <c r="BK217" s="24"/>
      <c r="BL217" s="24">
        <f t="shared" si="26"/>
        <v>0</v>
      </c>
      <c r="BM217" s="177"/>
      <c r="BN217" s="177"/>
      <c r="BO217" s="82"/>
      <c r="BP217" s="81"/>
      <c r="BQ217" s="152"/>
      <c r="BR217" s="152"/>
      <c r="BS217" s="153"/>
      <c r="BT217" s="82"/>
      <c r="BU217" s="27"/>
      <c r="BV217" s="24"/>
      <c r="BW217" s="24"/>
    </row>
    <row r="218" spans="7:75" s="28" customFormat="1" ht="13.5" customHeight="1" x14ac:dyDescent="0.15">
      <c r="G218" s="151"/>
      <c r="H218" s="151"/>
      <c r="I218" s="20"/>
      <c r="J218" s="38"/>
      <c r="K218" s="38"/>
      <c r="L218" s="20"/>
      <c r="M218" s="20"/>
      <c r="N218" s="20"/>
      <c r="O218" s="20"/>
      <c r="P218" s="20"/>
      <c r="Q218" s="20"/>
      <c r="R218" s="20"/>
      <c r="S218" s="20"/>
      <c r="T218" s="200"/>
      <c r="U218" s="189" t="str">
        <f t="shared" si="24"/>
        <v/>
      </c>
      <c r="V218" s="148"/>
      <c r="W218" s="22"/>
      <c r="X218" s="22"/>
      <c r="Y218" s="23"/>
      <c r="Z218" s="23"/>
      <c r="AA218" s="146"/>
      <c r="AB218" s="146"/>
      <c r="AC218" s="146"/>
      <c r="AD218" s="24"/>
      <c r="AE218" s="150">
        <f t="shared" si="22"/>
        <v>115</v>
      </c>
      <c r="AF218" s="27" t="str">
        <f t="shared" si="25"/>
        <v>（115才)</v>
      </c>
      <c r="AG218" s="146"/>
      <c r="AH218" s="146"/>
      <c r="AI218" s="146"/>
      <c r="AJ218" s="146"/>
      <c r="AK218" s="146"/>
      <c r="AL218" s="146"/>
      <c r="AM218" s="177"/>
      <c r="AN218" s="25"/>
      <c r="AO218" s="25"/>
      <c r="AP218" s="25">
        <f t="shared" si="21"/>
        <v>0</v>
      </c>
      <c r="AQ218" s="146"/>
      <c r="AR218" s="25"/>
      <c r="AS218" s="146"/>
      <c r="AT218" s="25"/>
      <c r="AU218" s="146"/>
      <c r="AV218" s="25"/>
      <c r="AW218" s="26"/>
      <c r="AX218" s="26"/>
      <c r="AY218" s="146">
        <f>一覧!V218</f>
        <v>0</v>
      </c>
      <c r="AZ218" s="146"/>
      <c r="BA218" s="177"/>
      <c r="BB218" s="177"/>
      <c r="BC218" s="177"/>
      <c r="BD218" s="148"/>
      <c r="BE218" s="25"/>
      <c r="BF218" s="146"/>
      <c r="BG218" s="146"/>
      <c r="BH218" s="146"/>
      <c r="BI218" s="81"/>
      <c r="BJ218" s="25"/>
      <c r="BK218" s="24"/>
      <c r="BL218" s="24">
        <f t="shared" si="26"/>
        <v>0</v>
      </c>
      <c r="BM218" s="177"/>
      <c r="BN218" s="177"/>
      <c r="BO218" s="82"/>
      <c r="BP218" s="81"/>
      <c r="BQ218" s="152"/>
      <c r="BR218" s="152"/>
      <c r="BS218" s="153"/>
      <c r="BT218" s="82"/>
      <c r="BU218" s="27"/>
      <c r="BV218" s="24"/>
      <c r="BW218" s="24"/>
    </row>
    <row r="219" spans="7:75" s="28" customFormat="1" x14ac:dyDescent="0.15">
      <c r="G219" s="151"/>
      <c r="H219" s="151"/>
      <c r="I219" s="20"/>
      <c r="J219" s="38"/>
      <c r="K219" s="38"/>
      <c r="L219" s="20"/>
      <c r="M219" s="20"/>
      <c r="N219" s="20"/>
      <c r="O219" s="20"/>
      <c r="P219" s="20"/>
      <c r="Q219" s="20"/>
      <c r="R219" s="20"/>
      <c r="S219" s="20"/>
      <c r="T219" s="200"/>
      <c r="U219" s="189" t="str">
        <f t="shared" si="24"/>
        <v/>
      </c>
      <c r="V219" s="148"/>
      <c r="W219" s="22"/>
      <c r="X219" s="22"/>
      <c r="Y219" s="23"/>
      <c r="Z219" s="23"/>
      <c r="AA219" s="146"/>
      <c r="AB219" s="146"/>
      <c r="AC219" s="146"/>
      <c r="AD219" s="24"/>
      <c r="AE219" s="150">
        <f t="shared" si="22"/>
        <v>115</v>
      </c>
      <c r="AF219" s="27" t="str">
        <f t="shared" si="25"/>
        <v>（115才)</v>
      </c>
      <c r="AG219" s="146"/>
      <c r="AH219" s="146"/>
      <c r="AI219" s="146"/>
      <c r="AJ219" s="146"/>
      <c r="AK219" s="146"/>
      <c r="AL219" s="146"/>
      <c r="AM219" s="177"/>
      <c r="AN219" s="25"/>
      <c r="AO219" s="25"/>
      <c r="AP219" s="25">
        <f t="shared" si="21"/>
        <v>0</v>
      </c>
      <c r="AQ219" s="146"/>
      <c r="AR219" s="25"/>
      <c r="AS219" s="146"/>
      <c r="AT219" s="25"/>
      <c r="AU219" s="146"/>
      <c r="AV219" s="25"/>
      <c r="AW219" s="26"/>
      <c r="AX219" s="26"/>
      <c r="AY219" s="146">
        <f>一覧!V219</f>
        <v>0</v>
      </c>
      <c r="AZ219" s="146"/>
      <c r="BA219" s="177"/>
      <c r="BB219" s="177"/>
      <c r="BC219" s="177"/>
      <c r="BD219" s="148"/>
      <c r="BE219" s="25"/>
      <c r="BF219" s="146"/>
      <c r="BG219" s="146"/>
      <c r="BH219" s="146"/>
      <c r="BI219" s="81"/>
      <c r="BJ219" s="25"/>
      <c r="BK219" s="24"/>
      <c r="BL219" s="24">
        <f t="shared" si="26"/>
        <v>0</v>
      </c>
      <c r="BM219" s="177"/>
      <c r="BN219" s="177"/>
      <c r="BO219" s="82"/>
      <c r="BP219" s="81"/>
      <c r="BQ219" s="152"/>
      <c r="BR219" s="152"/>
      <c r="BS219" s="153"/>
      <c r="BT219" s="82"/>
      <c r="BU219" s="27"/>
      <c r="BV219" s="24"/>
      <c r="BW219" s="24"/>
    </row>
    <row r="220" spans="7:75" s="28" customFormat="1" x14ac:dyDescent="0.15">
      <c r="G220" s="151"/>
      <c r="H220" s="151"/>
      <c r="I220" s="20"/>
      <c r="J220" s="38"/>
      <c r="K220" s="38"/>
      <c r="L220" s="20"/>
      <c r="M220" s="20"/>
      <c r="N220" s="20"/>
      <c r="O220" s="20"/>
      <c r="P220" s="20"/>
      <c r="Q220" s="20"/>
      <c r="R220" s="20"/>
      <c r="S220" s="20"/>
      <c r="T220" s="200"/>
      <c r="U220" s="189" t="str">
        <f t="shared" si="24"/>
        <v/>
      </c>
      <c r="V220" s="148"/>
      <c r="W220" s="22"/>
      <c r="X220" s="22"/>
      <c r="Y220" s="23"/>
      <c r="Z220" s="23"/>
      <c r="AA220" s="146"/>
      <c r="AB220" s="146"/>
      <c r="AC220" s="146"/>
      <c r="AD220" s="24"/>
      <c r="AE220" s="150">
        <f t="shared" si="22"/>
        <v>115</v>
      </c>
      <c r="AF220" s="27" t="str">
        <f t="shared" si="25"/>
        <v>（115才)</v>
      </c>
      <c r="AG220" s="146"/>
      <c r="AH220" s="146"/>
      <c r="AI220" s="146"/>
      <c r="AJ220" s="146"/>
      <c r="AK220" s="146"/>
      <c r="AL220" s="146"/>
      <c r="AM220" s="177"/>
      <c r="AN220" s="25"/>
      <c r="AO220" s="25"/>
      <c r="AP220" s="25">
        <f t="shared" si="21"/>
        <v>0</v>
      </c>
      <c r="AQ220" s="146"/>
      <c r="AR220" s="25"/>
      <c r="AS220" s="146"/>
      <c r="AT220" s="25"/>
      <c r="AU220" s="146"/>
      <c r="AV220" s="25"/>
      <c r="AW220" s="26"/>
      <c r="AX220" s="26"/>
      <c r="AY220" s="146">
        <f>一覧!V220</f>
        <v>0</v>
      </c>
      <c r="AZ220" s="146"/>
      <c r="BA220" s="177"/>
      <c r="BB220" s="177"/>
      <c r="BC220" s="177"/>
      <c r="BD220" s="148"/>
      <c r="BE220" s="25"/>
      <c r="BF220" s="146"/>
      <c r="BG220" s="146"/>
      <c r="BH220" s="146"/>
      <c r="BI220" s="81"/>
      <c r="BJ220" s="25"/>
      <c r="BK220" s="24"/>
      <c r="BL220" s="24">
        <f t="shared" si="26"/>
        <v>0</v>
      </c>
      <c r="BM220" s="177"/>
      <c r="BN220" s="177"/>
      <c r="BO220" s="82"/>
      <c r="BP220" s="81"/>
      <c r="BQ220" s="152"/>
      <c r="BR220" s="152"/>
      <c r="BS220" s="153"/>
      <c r="BT220" s="82"/>
      <c r="BU220" s="27"/>
      <c r="BV220" s="24"/>
      <c r="BW220" s="24"/>
    </row>
    <row r="221" spans="7:75" s="28" customFormat="1" ht="13.5" customHeight="1" x14ac:dyDescent="0.15">
      <c r="G221" s="151"/>
      <c r="H221" s="151"/>
      <c r="I221" s="20"/>
      <c r="J221" s="38"/>
      <c r="K221" s="38"/>
      <c r="L221" s="20"/>
      <c r="M221" s="20"/>
      <c r="N221" s="20"/>
      <c r="O221" s="20"/>
      <c r="P221" s="20"/>
      <c r="Q221" s="20"/>
      <c r="R221" s="20"/>
      <c r="S221" s="20"/>
      <c r="T221" s="200"/>
      <c r="U221" s="189" t="str">
        <f t="shared" si="24"/>
        <v/>
      </c>
      <c r="V221" s="148"/>
      <c r="W221" s="22"/>
      <c r="X221" s="22"/>
      <c r="Y221" s="23"/>
      <c r="Z221" s="23"/>
      <c r="AA221" s="146"/>
      <c r="AB221" s="146"/>
      <c r="AC221" s="146"/>
      <c r="AD221" s="24"/>
      <c r="AE221" s="150">
        <f t="shared" si="22"/>
        <v>115</v>
      </c>
      <c r="AF221" s="27" t="str">
        <f t="shared" si="25"/>
        <v>（115才)</v>
      </c>
      <c r="AG221" s="146"/>
      <c r="AH221" s="146"/>
      <c r="AI221" s="146"/>
      <c r="AJ221" s="146"/>
      <c r="AK221" s="146"/>
      <c r="AL221" s="146"/>
      <c r="AM221" s="177"/>
      <c r="AN221" s="25"/>
      <c r="AO221" s="25"/>
      <c r="AP221" s="25">
        <f t="shared" si="21"/>
        <v>0</v>
      </c>
      <c r="AQ221" s="146"/>
      <c r="AR221" s="25"/>
      <c r="AS221" s="146"/>
      <c r="AT221" s="25"/>
      <c r="AU221" s="146"/>
      <c r="AV221" s="25"/>
      <c r="AW221" s="26"/>
      <c r="AX221" s="26"/>
      <c r="AY221" s="146">
        <f>一覧!V221</f>
        <v>0</v>
      </c>
      <c r="AZ221" s="146"/>
      <c r="BA221" s="177"/>
      <c r="BB221" s="177"/>
      <c r="BC221" s="177"/>
      <c r="BD221" s="148"/>
      <c r="BE221" s="25"/>
      <c r="BF221" s="146"/>
      <c r="BG221" s="146"/>
      <c r="BH221" s="146"/>
      <c r="BI221" s="81"/>
      <c r="BJ221" s="25"/>
      <c r="BK221" s="24"/>
      <c r="BL221" s="24">
        <f t="shared" si="26"/>
        <v>0</v>
      </c>
      <c r="BM221" s="177"/>
      <c r="BN221" s="177"/>
      <c r="BO221" s="82"/>
      <c r="BP221" s="81"/>
      <c r="BQ221" s="152"/>
      <c r="BR221" s="152"/>
      <c r="BS221" s="153"/>
      <c r="BT221" s="82"/>
      <c r="BU221" s="27"/>
      <c r="BV221" s="24"/>
      <c r="BW221" s="24"/>
    </row>
    <row r="222" spans="7:75" s="28" customFormat="1" x14ac:dyDescent="0.15">
      <c r="G222" s="151"/>
      <c r="H222" s="151"/>
      <c r="I222" s="20"/>
      <c r="J222" s="38"/>
      <c r="K222" s="38"/>
      <c r="L222" s="20"/>
      <c r="M222" s="20"/>
      <c r="N222" s="20"/>
      <c r="O222" s="20"/>
      <c r="P222" s="20"/>
      <c r="Q222" s="20"/>
      <c r="R222" s="20"/>
      <c r="S222" s="20"/>
      <c r="T222" s="200"/>
      <c r="U222" s="189" t="str">
        <f t="shared" si="24"/>
        <v/>
      </c>
      <c r="V222" s="148"/>
      <c r="W222" s="22"/>
      <c r="X222" s="22"/>
      <c r="Y222" s="23"/>
      <c r="Z222" s="23"/>
      <c r="AA222" s="146"/>
      <c r="AB222" s="146"/>
      <c r="AC222" s="146"/>
      <c r="AD222" s="24"/>
      <c r="AE222" s="150">
        <f t="shared" si="22"/>
        <v>115</v>
      </c>
      <c r="AF222" s="27" t="str">
        <f t="shared" si="25"/>
        <v>（115才)</v>
      </c>
      <c r="AG222" s="146"/>
      <c r="AH222" s="146"/>
      <c r="AI222" s="146"/>
      <c r="AJ222" s="146"/>
      <c r="AK222" s="146"/>
      <c r="AL222" s="146"/>
      <c r="AM222" s="177"/>
      <c r="AN222" s="25"/>
      <c r="AO222" s="25"/>
      <c r="AP222" s="25">
        <f t="shared" si="21"/>
        <v>0</v>
      </c>
      <c r="AQ222" s="146"/>
      <c r="AR222" s="25"/>
      <c r="AS222" s="146"/>
      <c r="AT222" s="25"/>
      <c r="AU222" s="146"/>
      <c r="AV222" s="25"/>
      <c r="AW222" s="26"/>
      <c r="AX222" s="26"/>
      <c r="AY222" s="146">
        <f>一覧!V222</f>
        <v>0</v>
      </c>
      <c r="AZ222" s="146"/>
      <c r="BA222" s="177"/>
      <c r="BB222" s="177"/>
      <c r="BC222" s="177"/>
      <c r="BD222" s="148"/>
      <c r="BE222" s="25"/>
      <c r="BF222" s="146"/>
      <c r="BG222" s="146"/>
      <c r="BH222" s="146"/>
      <c r="BI222" s="81"/>
      <c r="BJ222" s="25"/>
      <c r="BK222" s="24"/>
      <c r="BL222" s="24">
        <f t="shared" si="26"/>
        <v>0</v>
      </c>
      <c r="BM222" s="177"/>
      <c r="BN222" s="177"/>
      <c r="BO222" s="82"/>
      <c r="BP222" s="81"/>
      <c r="BQ222" s="152"/>
      <c r="BR222" s="152"/>
      <c r="BS222" s="153"/>
      <c r="BT222" s="82"/>
      <c r="BU222" s="27"/>
      <c r="BV222" s="24"/>
      <c r="BW222" s="24"/>
    </row>
    <row r="223" spans="7:75" s="28" customFormat="1" x14ac:dyDescent="0.15">
      <c r="G223" s="151"/>
      <c r="H223" s="151"/>
      <c r="I223" s="20"/>
      <c r="J223" s="38"/>
      <c r="K223" s="38"/>
      <c r="L223" s="20"/>
      <c r="M223" s="20"/>
      <c r="N223" s="20"/>
      <c r="O223" s="20"/>
      <c r="P223" s="20"/>
      <c r="Q223" s="20"/>
      <c r="R223" s="20"/>
      <c r="S223" s="20"/>
      <c r="T223" s="200"/>
      <c r="U223" s="189" t="str">
        <f t="shared" si="24"/>
        <v/>
      </c>
      <c r="V223" s="148"/>
      <c r="W223" s="22"/>
      <c r="X223" s="22"/>
      <c r="Y223" s="23"/>
      <c r="Z223" s="23"/>
      <c r="AA223" s="146"/>
      <c r="AB223" s="146"/>
      <c r="AC223" s="146"/>
      <c r="AD223" s="24"/>
      <c r="AE223" s="150">
        <f t="shared" si="22"/>
        <v>115</v>
      </c>
      <c r="AF223" s="27" t="str">
        <f t="shared" si="25"/>
        <v>（115才)</v>
      </c>
      <c r="AG223" s="146"/>
      <c r="AH223" s="146"/>
      <c r="AI223" s="146"/>
      <c r="AJ223" s="146"/>
      <c r="AK223" s="146"/>
      <c r="AL223" s="146"/>
      <c r="AM223" s="177"/>
      <c r="AN223" s="25"/>
      <c r="AO223" s="25"/>
      <c r="AP223" s="25">
        <f t="shared" si="21"/>
        <v>0</v>
      </c>
      <c r="AQ223" s="146"/>
      <c r="AR223" s="25"/>
      <c r="AS223" s="146"/>
      <c r="AT223" s="25"/>
      <c r="AU223" s="146"/>
      <c r="AV223" s="25"/>
      <c r="AW223" s="26"/>
      <c r="AX223" s="26"/>
      <c r="AY223" s="146">
        <f>一覧!V223</f>
        <v>0</v>
      </c>
      <c r="AZ223" s="146"/>
      <c r="BA223" s="177"/>
      <c r="BB223" s="177"/>
      <c r="BC223" s="177"/>
      <c r="BD223" s="148"/>
      <c r="BE223" s="25"/>
      <c r="BF223" s="146"/>
      <c r="BG223" s="146"/>
      <c r="BH223" s="146"/>
      <c r="BI223" s="81"/>
      <c r="BJ223" s="25"/>
      <c r="BK223" s="24"/>
      <c r="BL223" s="24">
        <f t="shared" si="26"/>
        <v>0</v>
      </c>
      <c r="BM223" s="177"/>
      <c r="BN223" s="177"/>
      <c r="BO223" s="82"/>
      <c r="BP223" s="81"/>
      <c r="BQ223" s="152"/>
      <c r="BR223" s="152"/>
      <c r="BS223" s="153"/>
      <c r="BT223" s="82"/>
      <c r="BU223" s="27"/>
      <c r="BV223" s="24"/>
      <c r="BW223" s="24"/>
    </row>
    <row r="224" spans="7:75" s="28" customFormat="1" ht="13.5" customHeight="1" x14ac:dyDescent="0.15">
      <c r="G224" s="151"/>
      <c r="H224" s="151"/>
      <c r="I224" s="20"/>
      <c r="J224" s="38"/>
      <c r="K224" s="38"/>
      <c r="L224" s="20"/>
      <c r="M224" s="20"/>
      <c r="N224" s="20"/>
      <c r="O224" s="20"/>
      <c r="P224" s="20"/>
      <c r="Q224" s="20"/>
      <c r="R224" s="20"/>
      <c r="S224" s="20"/>
      <c r="T224" s="200"/>
      <c r="U224" s="189" t="str">
        <f t="shared" si="24"/>
        <v/>
      </c>
      <c r="V224" s="148"/>
      <c r="W224" s="22"/>
      <c r="X224" s="22"/>
      <c r="Y224" s="23"/>
      <c r="Z224" s="23"/>
      <c r="AA224" s="146"/>
      <c r="AB224" s="146"/>
      <c r="AC224" s="146"/>
      <c r="AD224" s="24"/>
      <c r="AE224" s="150">
        <f t="shared" si="22"/>
        <v>115</v>
      </c>
      <c r="AF224" s="27" t="str">
        <f t="shared" si="25"/>
        <v>（115才)</v>
      </c>
      <c r="AG224" s="146"/>
      <c r="AH224" s="146"/>
      <c r="AI224" s="146"/>
      <c r="AJ224" s="146"/>
      <c r="AK224" s="146"/>
      <c r="AL224" s="146"/>
      <c r="AM224" s="177"/>
      <c r="AN224" s="25"/>
      <c r="AO224" s="25"/>
      <c r="AP224" s="25">
        <f t="shared" si="21"/>
        <v>0</v>
      </c>
      <c r="AQ224" s="146"/>
      <c r="AR224" s="25"/>
      <c r="AS224" s="146"/>
      <c r="AT224" s="25"/>
      <c r="AU224" s="146"/>
      <c r="AV224" s="25"/>
      <c r="AW224" s="26"/>
      <c r="AX224" s="26"/>
      <c r="AY224" s="146">
        <f>一覧!V224</f>
        <v>0</v>
      </c>
      <c r="AZ224" s="146"/>
      <c r="BA224" s="177"/>
      <c r="BB224" s="177"/>
      <c r="BC224" s="177"/>
      <c r="BD224" s="148"/>
      <c r="BE224" s="25"/>
      <c r="BF224" s="146"/>
      <c r="BG224" s="146"/>
      <c r="BH224" s="146"/>
      <c r="BI224" s="81"/>
      <c r="BJ224" s="25"/>
      <c r="BK224" s="24"/>
      <c r="BL224" s="24">
        <f t="shared" si="26"/>
        <v>0</v>
      </c>
      <c r="BM224" s="177"/>
      <c r="BN224" s="177"/>
      <c r="BO224" s="82"/>
      <c r="BP224" s="81"/>
      <c r="BQ224" s="152"/>
      <c r="BR224" s="152"/>
      <c r="BS224" s="153"/>
      <c r="BT224" s="82"/>
      <c r="BU224" s="27"/>
      <c r="BV224" s="24"/>
      <c r="BW224" s="24"/>
    </row>
    <row r="225" spans="7:75" s="28" customFormat="1" x14ac:dyDescent="0.15">
      <c r="G225" s="151"/>
      <c r="H225" s="151"/>
      <c r="I225" s="20"/>
      <c r="J225" s="38"/>
      <c r="K225" s="38"/>
      <c r="L225" s="20"/>
      <c r="M225" s="20"/>
      <c r="N225" s="20"/>
      <c r="O225" s="20"/>
      <c r="P225" s="20"/>
      <c r="Q225" s="20"/>
      <c r="R225" s="20"/>
      <c r="S225" s="20"/>
      <c r="T225" s="200"/>
      <c r="U225" s="189" t="str">
        <f t="shared" si="24"/>
        <v/>
      </c>
      <c r="V225" s="148"/>
      <c r="W225" s="22"/>
      <c r="X225" s="22"/>
      <c r="Y225" s="23"/>
      <c r="Z225" s="23"/>
      <c r="AA225" s="146"/>
      <c r="AB225" s="146"/>
      <c r="AC225" s="146"/>
      <c r="AD225" s="24"/>
      <c r="AE225" s="150">
        <f t="shared" si="22"/>
        <v>115</v>
      </c>
      <c r="AF225" s="27" t="str">
        <f t="shared" si="25"/>
        <v>（115才)</v>
      </c>
      <c r="AG225" s="146"/>
      <c r="AH225" s="146"/>
      <c r="AI225" s="146"/>
      <c r="AJ225" s="146"/>
      <c r="AK225" s="146"/>
      <c r="AL225" s="146"/>
      <c r="AM225" s="177"/>
      <c r="AN225" s="25"/>
      <c r="AO225" s="25"/>
      <c r="AP225" s="25">
        <f t="shared" si="21"/>
        <v>0</v>
      </c>
      <c r="AQ225" s="146"/>
      <c r="AR225" s="25"/>
      <c r="AS225" s="146"/>
      <c r="AT225" s="25"/>
      <c r="AU225" s="146"/>
      <c r="AV225" s="25"/>
      <c r="AW225" s="26"/>
      <c r="AX225" s="26"/>
      <c r="AY225" s="146">
        <f>一覧!V225</f>
        <v>0</v>
      </c>
      <c r="AZ225" s="146"/>
      <c r="BA225" s="177"/>
      <c r="BB225" s="177"/>
      <c r="BC225" s="177"/>
      <c r="BD225" s="148"/>
      <c r="BE225" s="25"/>
      <c r="BF225" s="146"/>
      <c r="BG225" s="146"/>
      <c r="BH225" s="146"/>
      <c r="BI225" s="81"/>
      <c r="BJ225" s="25"/>
      <c r="BK225" s="24"/>
      <c r="BL225" s="24">
        <f t="shared" si="26"/>
        <v>0</v>
      </c>
      <c r="BM225" s="177"/>
      <c r="BN225" s="177"/>
      <c r="BO225" s="82"/>
      <c r="BP225" s="81"/>
      <c r="BQ225" s="152"/>
      <c r="BR225" s="152"/>
      <c r="BS225" s="153"/>
      <c r="BT225" s="82"/>
      <c r="BU225" s="27"/>
      <c r="BV225" s="24"/>
      <c r="BW225" s="24"/>
    </row>
    <row r="226" spans="7:75" s="28" customFormat="1" x14ac:dyDescent="0.15">
      <c r="G226" s="151"/>
      <c r="H226" s="151"/>
      <c r="I226" s="20"/>
      <c r="J226" s="38"/>
      <c r="K226" s="38"/>
      <c r="L226" s="20"/>
      <c r="M226" s="20"/>
      <c r="N226" s="20"/>
      <c r="O226" s="20"/>
      <c r="P226" s="20"/>
      <c r="Q226" s="20"/>
      <c r="R226" s="20"/>
      <c r="S226" s="20"/>
      <c r="T226" s="200"/>
      <c r="U226" s="189" t="str">
        <f t="shared" si="24"/>
        <v/>
      </c>
      <c r="V226" s="148"/>
      <c r="W226" s="22"/>
      <c r="X226" s="22"/>
      <c r="Y226" s="23"/>
      <c r="Z226" s="23"/>
      <c r="AA226" s="146"/>
      <c r="AB226" s="146"/>
      <c r="AC226" s="146"/>
      <c r="AD226" s="24"/>
      <c r="AE226" s="150">
        <f t="shared" si="22"/>
        <v>115</v>
      </c>
      <c r="AF226" s="27" t="str">
        <f t="shared" si="25"/>
        <v>（115才)</v>
      </c>
      <c r="AG226" s="146"/>
      <c r="AH226" s="146"/>
      <c r="AI226" s="146"/>
      <c r="AJ226" s="146"/>
      <c r="AK226" s="146"/>
      <c r="AL226" s="146"/>
      <c r="AM226" s="177"/>
      <c r="AN226" s="25"/>
      <c r="AO226" s="25"/>
      <c r="AP226" s="25">
        <f t="shared" si="21"/>
        <v>0</v>
      </c>
      <c r="AQ226" s="146"/>
      <c r="AR226" s="25"/>
      <c r="AS226" s="146"/>
      <c r="AT226" s="25"/>
      <c r="AU226" s="146"/>
      <c r="AV226" s="25"/>
      <c r="AW226" s="26"/>
      <c r="AX226" s="26"/>
      <c r="AY226" s="146">
        <f>一覧!V226</f>
        <v>0</v>
      </c>
      <c r="AZ226" s="146"/>
      <c r="BA226" s="177"/>
      <c r="BB226" s="177"/>
      <c r="BC226" s="177"/>
      <c r="BD226" s="148"/>
      <c r="BE226" s="25"/>
      <c r="BF226" s="146"/>
      <c r="BG226" s="146"/>
      <c r="BH226" s="146"/>
      <c r="BI226" s="81"/>
      <c r="BJ226" s="25"/>
      <c r="BK226" s="24"/>
      <c r="BL226" s="24">
        <f t="shared" si="26"/>
        <v>0</v>
      </c>
      <c r="BM226" s="177"/>
      <c r="BN226" s="177"/>
      <c r="BO226" s="82"/>
      <c r="BP226" s="81"/>
      <c r="BQ226" s="152"/>
      <c r="BR226" s="152"/>
      <c r="BS226" s="153"/>
      <c r="BT226" s="82"/>
      <c r="BU226" s="27"/>
      <c r="BV226" s="24"/>
      <c r="BW226" s="24"/>
    </row>
    <row r="227" spans="7:75" s="28" customFormat="1" ht="13.5" customHeight="1" x14ac:dyDescent="0.15">
      <c r="G227" s="151"/>
      <c r="H227" s="151"/>
      <c r="I227" s="20"/>
      <c r="J227" s="38"/>
      <c r="K227" s="38"/>
      <c r="L227" s="20"/>
      <c r="M227" s="20"/>
      <c r="N227" s="20"/>
      <c r="O227" s="20"/>
      <c r="P227" s="20"/>
      <c r="Q227" s="20"/>
      <c r="R227" s="20"/>
      <c r="S227" s="20"/>
      <c r="T227" s="200"/>
      <c r="U227" s="189" t="str">
        <f t="shared" si="24"/>
        <v/>
      </c>
      <c r="V227" s="148"/>
      <c r="W227" s="22"/>
      <c r="X227" s="22"/>
      <c r="Y227" s="23"/>
      <c r="Z227" s="23"/>
      <c r="AA227" s="146"/>
      <c r="AB227" s="146"/>
      <c r="AC227" s="146"/>
      <c r="AD227" s="24"/>
      <c r="AE227" s="150">
        <f t="shared" si="22"/>
        <v>115</v>
      </c>
      <c r="AF227" s="27" t="str">
        <f t="shared" si="25"/>
        <v>（115才)</v>
      </c>
      <c r="AG227" s="146"/>
      <c r="AH227" s="146"/>
      <c r="AI227" s="146"/>
      <c r="AJ227" s="146"/>
      <c r="AK227" s="146"/>
      <c r="AL227" s="146"/>
      <c r="AM227" s="177"/>
      <c r="AN227" s="25"/>
      <c r="AO227" s="25"/>
      <c r="AP227" s="25">
        <f t="shared" si="21"/>
        <v>0</v>
      </c>
      <c r="AQ227" s="146"/>
      <c r="AR227" s="25"/>
      <c r="AS227" s="146"/>
      <c r="AT227" s="25"/>
      <c r="AU227" s="146"/>
      <c r="AV227" s="25"/>
      <c r="AW227" s="26"/>
      <c r="AX227" s="26"/>
      <c r="AY227" s="146">
        <f>一覧!V227</f>
        <v>0</v>
      </c>
      <c r="AZ227" s="146"/>
      <c r="BA227" s="177"/>
      <c r="BB227" s="177"/>
      <c r="BC227" s="177"/>
      <c r="BD227" s="148"/>
      <c r="BE227" s="25"/>
      <c r="BF227" s="146"/>
      <c r="BG227" s="146"/>
      <c r="BH227" s="146"/>
      <c r="BI227" s="81"/>
      <c r="BJ227" s="25"/>
      <c r="BK227" s="24"/>
      <c r="BL227" s="24">
        <f t="shared" si="26"/>
        <v>0</v>
      </c>
      <c r="BM227" s="177"/>
      <c r="BN227" s="177"/>
      <c r="BO227" s="82"/>
      <c r="BP227" s="81"/>
      <c r="BQ227" s="152"/>
      <c r="BR227" s="152"/>
      <c r="BS227" s="153"/>
      <c r="BT227" s="82"/>
      <c r="BU227" s="27"/>
      <c r="BV227" s="24"/>
      <c r="BW227" s="24"/>
    </row>
    <row r="228" spans="7:75" s="28" customFormat="1" x14ac:dyDescent="0.15">
      <c r="G228" s="151"/>
      <c r="H228" s="151"/>
      <c r="I228" s="20"/>
      <c r="J228" s="38"/>
      <c r="K228" s="38"/>
      <c r="L228" s="20"/>
      <c r="M228" s="20"/>
      <c r="N228" s="20"/>
      <c r="O228" s="20"/>
      <c r="P228" s="20"/>
      <c r="Q228" s="20"/>
      <c r="R228" s="20"/>
      <c r="S228" s="20"/>
      <c r="T228" s="200"/>
      <c r="U228" s="189" t="str">
        <f t="shared" si="24"/>
        <v/>
      </c>
      <c r="V228" s="148"/>
      <c r="W228" s="22"/>
      <c r="X228" s="22"/>
      <c r="Y228" s="23"/>
      <c r="Z228" s="23"/>
      <c r="AA228" s="146"/>
      <c r="AB228" s="146"/>
      <c r="AC228" s="146"/>
      <c r="AD228" s="24"/>
      <c r="AE228" s="150">
        <f t="shared" si="22"/>
        <v>115</v>
      </c>
      <c r="AF228" s="27" t="str">
        <f t="shared" si="25"/>
        <v>（115才)</v>
      </c>
      <c r="AG228" s="146"/>
      <c r="AH228" s="146"/>
      <c r="AI228" s="146"/>
      <c r="AJ228" s="146"/>
      <c r="AK228" s="146"/>
      <c r="AL228" s="146"/>
      <c r="AM228" s="177"/>
      <c r="AN228" s="25"/>
      <c r="AO228" s="25"/>
      <c r="AP228" s="25">
        <f t="shared" si="21"/>
        <v>0</v>
      </c>
      <c r="AQ228" s="146"/>
      <c r="AR228" s="25"/>
      <c r="AS228" s="146"/>
      <c r="AT228" s="25"/>
      <c r="AU228" s="146"/>
      <c r="AV228" s="25"/>
      <c r="AW228" s="26"/>
      <c r="AX228" s="26"/>
      <c r="AY228" s="146">
        <f>一覧!V228</f>
        <v>0</v>
      </c>
      <c r="AZ228" s="146"/>
      <c r="BA228" s="177"/>
      <c r="BB228" s="177"/>
      <c r="BC228" s="177"/>
      <c r="BD228" s="148"/>
      <c r="BE228" s="25"/>
      <c r="BF228" s="146"/>
      <c r="BG228" s="146"/>
      <c r="BH228" s="146"/>
      <c r="BI228" s="81"/>
      <c r="BJ228" s="25"/>
      <c r="BK228" s="24"/>
      <c r="BL228" s="24">
        <f t="shared" si="26"/>
        <v>0</v>
      </c>
      <c r="BM228" s="177"/>
      <c r="BN228" s="177"/>
      <c r="BO228" s="82"/>
      <c r="BP228" s="81"/>
      <c r="BQ228" s="152"/>
      <c r="BR228" s="152"/>
      <c r="BS228" s="153"/>
      <c r="BT228" s="82"/>
      <c r="BU228" s="27"/>
      <c r="BV228" s="24"/>
      <c r="BW228" s="24"/>
    </row>
    <row r="229" spans="7:75" s="28" customFormat="1" x14ac:dyDescent="0.15">
      <c r="G229" s="151"/>
      <c r="H229" s="151"/>
      <c r="I229" s="20"/>
      <c r="J229" s="38"/>
      <c r="K229" s="38"/>
      <c r="L229" s="20"/>
      <c r="M229" s="20"/>
      <c r="N229" s="20"/>
      <c r="O229" s="20"/>
      <c r="P229" s="20"/>
      <c r="Q229" s="20"/>
      <c r="R229" s="20"/>
      <c r="S229" s="20"/>
      <c r="T229" s="200"/>
      <c r="U229" s="189" t="str">
        <f t="shared" si="24"/>
        <v/>
      </c>
      <c r="V229" s="148"/>
      <c r="W229" s="22"/>
      <c r="X229" s="22"/>
      <c r="Y229" s="23"/>
      <c r="Z229" s="23"/>
      <c r="AA229" s="146"/>
      <c r="AB229" s="146"/>
      <c r="AC229" s="146"/>
      <c r="AD229" s="24"/>
      <c r="AE229" s="150">
        <f t="shared" si="22"/>
        <v>115</v>
      </c>
      <c r="AF229" s="27" t="str">
        <f t="shared" si="25"/>
        <v>（115才)</v>
      </c>
      <c r="AG229" s="146"/>
      <c r="AH229" s="146"/>
      <c r="AI229" s="146"/>
      <c r="AJ229" s="146"/>
      <c r="AK229" s="146"/>
      <c r="AL229" s="146"/>
      <c r="AM229" s="177"/>
      <c r="AN229" s="25"/>
      <c r="AO229" s="25"/>
      <c r="AP229" s="25">
        <f t="shared" si="21"/>
        <v>0</v>
      </c>
      <c r="AQ229" s="146"/>
      <c r="AR229" s="25"/>
      <c r="AS229" s="146"/>
      <c r="AT229" s="25"/>
      <c r="AU229" s="146"/>
      <c r="AV229" s="25"/>
      <c r="AW229" s="26"/>
      <c r="AX229" s="26"/>
      <c r="AY229" s="146">
        <f>一覧!V229</f>
        <v>0</v>
      </c>
      <c r="AZ229" s="146"/>
      <c r="BA229" s="177"/>
      <c r="BB229" s="177"/>
      <c r="BC229" s="177"/>
      <c r="BD229" s="148"/>
      <c r="BE229" s="25"/>
      <c r="BF229" s="146"/>
      <c r="BG229" s="146"/>
      <c r="BH229" s="146"/>
      <c r="BI229" s="81"/>
      <c r="BJ229" s="25"/>
      <c r="BK229" s="24"/>
      <c r="BL229" s="24">
        <f t="shared" si="26"/>
        <v>0</v>
      </c>
      <c r="BM229" s="177"/>
      <c r="BN229" s="177"/>
      <c r="BO229" s="82"/>
      <c r="BP229" s="81"/>
      <c r="BQ229" s="152"/>
      <c r="BR229" s="152"/>
      <c r="BS229" s="153"/>
      <c r="BT229" s="82"/>
      <c r="BU229" s="27"/>
      <c r="BV229" s="24"/>
      <c r="BW229" s="24"/>
    </row>
    <row r="230" spans="7:75" s="28" customFormat="1" ht="13.5" customHeight="1" x14ac:dyDescent="0.15">
      <c r="G230" s="151"/>
      <c r="H230" s="151"/>
      <c r="I230" s="20"/>
      <c r="J230" s="38"/>
      <c r="K230" s="38"/>
      <c r="L230" s="20"/>
      <c r="M230" s="20"/>
      <c r="N230" s="20"/>
      <c r="O230" s="20"/>
      <c r="P230" s="20"/>
      <c r="Q230" s="20"/>
      <c r="R230" s="20"/>
      <c r="S230" s="20"/>
      <c r="T230" s="200"/>
      <c r="U230" s="189" t="str">
        <f t="shared" si="24"/>
        <v/>
      </c>
      <c r="V230" s="148"/>
      <c r="W230" s="22"/>
      <c r="X230" s="22"/>
      <c r="Y230" s="23"/>
      <c r="Z230" s="23"/>
      <c r="AA230" s="146"/>
      <c r="AB230" s="146"/>
      <c r="AC230" s="146"/>
      <c r="AD230" s="24"/>
      <c r="AE230" s="150">
        <f t="shared" si="22"/>
        <v>115</v>
      </c>
      <c r="AF230" s="27" t="str">
        <f t="shared" si="25"/>
        <v>（115才)</v>
      </c>
      <c r="AG230" s="146"/>
      <c r="AH230" s="146"/>
      <c r="AI230" s="146"/>
      <c r="AJ230" s="146"/>
      <c r="AK230" s="146"/>
      <c r="AL230" s="146"/>
      <c r="AM230" s="177"/>
      <c r="AN230" s="25"/>
      <c r="AO230" s="25"/>
      <c r="AP230" s="25">
        <f t="shared" si="21"/>
        <v>0</v>
      </c>
      <c r="AQ230" s="146"/>
      <c r="AR230" s="25"/>
      <c r="AS230" s="146"/>
      <c r="AT230" s="25"/>
      <c r="AU230" s="146"/>
      <c r="AV230" s="25"/>
      <c r="AW230" s="26"/>
      <c r="AX230" s="26"/>
      <c r="AY230" s="146">
        <f>一覧!V230</f>
        <v>0</v>
      </c>
      <c r="AZ230" s="146"/>
      <c r="BA230" s="177"/>
      <c r="BB230" s="177"/>
      <c r="BC230" s="177"/>
      <c r="BD230" s="148"/>
      <c r="BE230" s="25"/>
      <c r="BF230" s="146"/>
      <c r="BG230" s="146"/>
      <c r="BH230" s="146"/>
      <c r="BI230" s="81"/>
      <c r="BJ230" s="25"/>
      <c r="BK230" s="24"/>
      <c r="BL230" s="24">
        <f t="shared" si="26"/>
        <v>0</v>
      </c>
      <c r="BM230" s="177"/>
      <c r="BN230" s="177"/>
      <c r="BO230" s="82"/>
      <c r="BP230" s="81"/>
      <c r="BQ230" s="152"/>
      <c r="BR230" s="152"/>
      <c r="BS230" s="153"/>
      <c r="BT230" s="82"/>
      <c r="BU230" s="27"/>
      <c r="BV230" s="24"/>
      <c r="BW230" s="24"/>
    </row>
    <row r="231" spans="7:75" s="28" customFormat="1" x14ac:dyDescent="0.15">
      <c r="G231" s="151"/>
      <c r="H231" s="151"/>
      <c r="I231" s="20"/>
      <c r="J231" s="38"/>
      <c r="K231" s="38"/>
      <c r="L231" s="20"/>
      <c r="M231" s="20"/>
      <c r="N231" s="20"/>
      <c r="O231" s="20"/>
      <c r="P231" s="20"/>
      <c r="Q231" s="20"/>
      <c r="R231" s="20"/>
      <c r="S231" s="20"/>
      <c r="T231" s="200"/>
      <c r="U231" s="189" t="str">
        <f t="shared" si="24"/>
        <v/>
      </c>
      <c r="V231" s="148"/>
      <c r="W231" s="22"/>
      <c r="X231" s="22"/>
      <c r="Y231" s="23"/>
      <c r="Z231" s="23"/>
      <c r="AA231" s="146"/>
      <c r="AB231" s="146"/>
      <c r="AC231" s="146"/>
      <c r="AD231" s="24"/>
      <c r="AE231" s="150">
        <f t="shared" si="22"/>
        <v>115</v>
      </c>
      <c r="AF231" s="27" t="str">
        <f t="shared" si="25"/>
        <v>（115才)</v>
      </c>
      <c r="AG231" s="146"/>
      <c r="AH231" s="146"/>
      <c r="AI231" s="146"/>
      <c r="AJ231" s="146"/>
      <c r="AK231" s="146"/>
      <c r="AL231" s="146"/>
      <c r="AM231" s="177"/>
      <c r="AN231" s="25"/>
      <c r="AO231" s="25"/>
      <c r="AP231" s="25">
        <f t="shared" si="21"/>
        <v>0</v>
      </c>
      <c r="AQ231" s="146"/>
      <c r="AR231" s="25"/>
      <c r="AS231" s="146"/>
      <c r="AT231" s="25"/>
      <c r="AU231" s="146"/>
      <c r="AV231" s="25"/>
      <c r="AW231" s="26"/>
      <c r="AX231" s="26"/>
      <c r="AY231" s="146">
        <f>一覧!V231</f>
        <v>0</v>
      </c>
      <c r="AZ231" s="146"/>
      <c r="BA231" s="177"/>
      <c r="BB231" s="177"/>
      <c r="BC231" s="177"/>
      <c r="BD231" s="148"/>
      <c r="BE231" s="25"/>
      <c r="BF231" s="146"/>
      <c r="BG231" s="146"/>
      <c r="BH231" s="146"/>
      <c r="BI231" s="81"/>
      <c r="BJ231" s="25"/>
      <c r="BK231" s="24"/>
      <c r="BL231" s="24">
        <f t="shared" si="26"/>
        <v>0</v>
      </c>
      <c r="BM231" s="177"/>
      <c r="BN231" s="177"/>
      <c r="BO231" s="82"/>
      <c r="BP231" s="81"/>
      <c r="BQ231" s="152"/>
      <c r="BR231" s="152"/>
      <c r="BS231" s="153"/>
      <c r="BT231" s="82"/>
      <c r="BU231" s="27"/>
      <c r="BV231" s="24"/>
      <c r="BW231" s="24"/>
    </row>
    <row r="232" spans="7:75" s="28" customFormat="1" x14ac:dyDescent="0.15">
      <c r="G232" s="151"/>
      <c r="H232" s="151"/>
      <c r="I232" s="20"/>
      <c r="J232" s="38"/>
      <c r="K232" s="38"/>
      <c r="L232" s="20"/>
      <c r="M232" s="20"/>
      <c r="N232" s="20"/>
      <c r="O232" s="20"/>
      <c r="P232" s="20"/>
      <c r="Q232" s="20"/>
      <c r="R232" s="20"/>
      <c r="S232" s="20"/>
      <c r="T232" s="200"/>
      <c r="U232" s="189" t="str">
        <f t="shared" si="24"/>
        <v/>
      </c>
      <c r="V232" s="148"/>
      <c r="W232" s="22"/>
      <c r="X232" s="22"/>
      <c r="Y232" s="23"/>
      <c r="Z232" s="23"/>
      <c r="AA232" s="146"/>
      <c r="AB232" s="146"/>
      <c r="AC232" s="146"/>
      <c r="AD232" s="24"/>
      <c r="AE232" s="150">
        <f t="shared" si="22"/>
        <v>115</v>
      </c>
      <c r="AF232" s="27" t="str">
        <f t="shared" si="25"/>
        <v>（115才)</v>
      </c>
      <c r="AG232" s="146"/>
      <c r="AH232" s="146"/>
      <c r="AI232" s="146"/>
      <c r="AJ232" s="146"/>
      <c r="AK232" s="146"/>
      <c r="AL232" s="146"/>
      <c r="AM232" s="177"/>
      <c r="AN232" s="25"/>
      <c r="AO232" s="25"/>
      <c r="AP232" s="25">
        <f t="shared" si="21"/>
        <v>0</v>
      </c>
      <c r="AQ232" s="146"/>
      <c r="AR232" s="25"/>
      <c r="AS232" s="146"/>
      <c r="AT232" s="25"/>
      <c r="AU232" s="146"/>
      <c r="AV232" s="25"/>
      <c r="AW232" s="26"/>
      <c r="AX232" s="26"/>
      <c r="AY232" s="146">
        <f>一覧!V232</f>
        <v>0</v>
      </c>
      <c r="AZ232" s="146"/>
      <c r="BA232" s="177"/>
      <c r="BB232" s="177"/>
      <c r="BC232" s="177"/>
      <c r="BD232" s="148"/>
      <c r="BE232" s="25"/>
      <c r="BF232" s="146"/>
      <c r="BG232" s="146"/>
      <c r="BH232" s="146"/>
      <c r="BI232" s="81"/>
      <c r="BJ232" s="25"/>
      <c r="BK232" s="24"/>
      <c r="BL232" s="24">
        <f t="shared" si="26"/>
        <v>0</v>
      </c>
      <c r="BM232" s="177"/>
      <c r="BN232" s="177"/>
      <c r="BO232" s="82"/>
      <c r="BP232" s="81"/>
      <c r="BQ232" s="152"/>
      <c r="BR232" s="152"/>
      <c r="BS232" s="153"/>
      <c r="BT232" s="82"/>
      <c r="BU232" s="27"/>
      <c r="BV232" s="24"/>
      <c r="BW232" s="24"/>
    </row>
    <row r="233" spans="7:75" s="28" customFormat="1" ht="13.5" customHeight="1" x14ac:dyDescent="0.15">
      <c r="G233" s="151"/>
      <c r="H233" s="151"/>
      <c r="I233" s="20"/>
      <c r="J233" s="38"/>
      <c r="K233" s="38"/>
      <c r="L233" s="20"/>
      <c r="M233" s="20"/>
      <c r="N233" s="20"/>
      <c r="O233" s="20"/>
      <c r="P233" s="20"/>
      <c r="Q233" s="20"/>
      <c r="R233" s="20"/>
      <c r="S233" s="20"/>
      <c r="T233" s="200"/>
      <c r="U233" s="189" t="str">
        <f t="shared" si="24"/>
        <v/>
      </c>
      <c r="V233" s="148"/>
      <c r="W233" s="22"/>
      <c r="X233" s="22"/>
      <c r="Y233" s="23"/>
      <c r="Z233" s="23"/>
      <c r="AA233" s="146"/>
      <c r="AB233" s="146"/>
      <c r="AC233" s="146"/>
      <c r="AD233" s="24"/>
      <c r="AE233" s="150">
        <f t="shared" si="22"/>
        <v>115</v>
      </c>
      <c r="AF233" s="27" t="str">
        <f t="shared" si="25"/>
        <v>（115才)</v>
      </c>
      <c r="AG233" s="146"/>
      <c r="AH233" s="146"/>
      <c r="AI233" s="146"/>
      <c r="AJ233" s="146"/>
      <c r="AK233" s="146"/>
      <c r="AL233" s="146"/>
      <c r="AM233" s="177"/>
      <c r="AN233" s="25"/>
      <c r="AO233" s="25"/>
      <c r="AP233" s="25">
        <f t="shared" ref="AP233:AP296" si="27">AN233+AO233</f>
        <v>0</v>
      </c>
      <c r="AQ233" s="146"/>
      <c r="AR233" s="25"/>
      <c r="AS233" s="146"/>
      <c r="AT233" s="25"/>
      <c r="AU233" s="146"/>
      <c r="AV233" s="25"/>
      <c r="AW233" s="26"/>
      <c r="AX233" s="26"/>
      <c r="AY233" s="146">
        <f>一覧!V233</f>
        <v>0</v>
      </c>
      <c r="AZ233" s="146"/>
      <c r="BA233" s="177"/>
      <c r="BB233" s="177"/>
      <c r="BC233" s="177"/>
      <c r="BD233" s="148"/>
      <c r="BE233" s="25"/>
      <c r="BF233" s="146"/>
      <c r="BG233" s="146"/>
      <c r="BH233" s="146"/>
      <c r="BI233" s="81"/>
      <c r="BJ233" s="25"/>
      <c r="BK233" s="24"/>
      <c r="BL233" s="24">
        <f t="shared" si="26"/>
        <v>0</v>
      </c>
      <c r="BM233" s="177"/>
      <c r="BN233" s="177"/>
      <c r="BO233" s="82"/>
      <c r="BP233" s="81"/>
      <c r="BQ233" s="152"/>
      <c r="BR233" s="152"/>
      <c r="BS233" s="153"/>
      <c r="BT233" s="82"/>
      <c r="BU233" s="27"/>
      <c r="BV233" s="24"/>
      <c r="BW233" s="24"/>
    </row>
    <row r="234" spans="7:75" s="28" customFormat="1" x14ac:dyDescent="0.15">
      <c r="G234" s="151"/>
      <c r="H234" s="151"/>
      <c r="I234" s="20"/>
      <c r="J234" s="38"/>
      <c r="K234" s="38"/>
      <c r="L234" s="20"/>
      <c r="M234" s="20"/>
      <c r="N234" s="20"/>
      <c r="O234" s="20"/>
      <c r="P234" s="20"/>
      <c r="Q234" s="20"/>
      <c r="R234" s="20"/>
      <c r="S234" s="20"/>
      <c r="T234" s="200"/>
      <c r="U234" s="189" t="str">
        <f t="shared" si="24"/>
        <v/>
      </c>
      <c r="V234" s="148"/>
      <c r="W234" s="22"/>
      <c r="X234" s="22"/>
      <c r="Y234" s="23"/>
      <c r="Z234" s="23"/>
      <c r="AA234" s="146"/>
      <c r="AB234" s="146"/>
      <c r="AC234" s="146"/>
      <c r="AD234" s="24"/>
      <c r="AE234" s="150">
        <f t="shared" si="22"/>
        <v>115</v>
      </c>
      <c r="AF234" s="27" t="str">
        <f t="shared" si="25"/>
        <v>（115才)</v>
      </c>
      <c r="AG234" s="146"/>
      <c r="AH234" s="146"/>
      <c r="AI234" s="146"/>
      <c r="AJ234" s="146"/>
      <c r="AK234" s="146"/>
      <c r="AL234" s="146"/>
      <c r="AM234" s="177"/>
      <c r="AN234" s="25"/>
      <c r="AO234" s="25"/>
      <c r="AP234" s="25">
        <f t="shared" si="27"/>
        <v>0</v>
      </c>
      <c r="AQ234" s="146"/>
      <c r="AR234" s="25"/>
      <c r="AS234" s="146"/>
      <c r="AT234" s="25"/>
      <c r="AU234" s="146"/>
      <c r="AV234" s="25"/>
      <c r="AW234" s="26"/>
      <c r="AX234" s="26"/>
      <c r="AY234" s="146">
        <f>一覧!V234</f>
        <v>0</v>
      </c>
      <c r="AZ234" s="146"/>
      <c r="BA234" s="177"/>
      <c r="BB234" s="177"/>
      <c r="BC234" s="177"/>
      <c r="BD234" s="148"/>
      <c r="BE234" s="25"/>
      <c r="BF234" s="146"/>
      <c r="BG234" s="146"/>
      <c r="BH234" s="146"/>
      <c r="BI234" s="81"/>
      <c r="BJ234" s="25"/>
      <c r="BK234" s="24"/>
      <c r="BL234" s="24">
        <f t="shared" si="26"/>
        <v>0</v>
      </c>
      <c r="BM234" s="177"/>
      <c r="BN234" s="177"/>
      <c r="BO234" s="82"/>
      <c r="BP234" s="81"/>
      <c r="BQ234" s="152"/>
      <c r="BR234" s="152"/>
      <c r="BS234" s="153"/>
      <c r="BT234" s="82"/>
      <c r="BU234" s="27"/>
      <c r="BV234" s="24"/>
      <c r="BW234" s="24"/>
    </row>
    <row r="235" spans="7:75" s="28" customFormat="1" x14ac:dyDescent="0.15">
      <c r="G235" s="151"/>
      <c r="H235" s="151"/>
      <c r="I235" s="20"/>
      <c r="J235" s="38"/>
      <c r="K235" s="38"/>
      <c r="L235" s="20"/>
      <c r="M235" s="20"/>
      <c r="N235" s="20"/>
      <c r="O235" s="20"/>
      <c r="P235" s="20"/>
      <c r="Q235" s="20"/>
      <c r="R235" s="20"/>
      <c r="S235" s="20"/>
      <c r="T235" s="200"/>
      <c r="U235" s="189" t="str">
        <f t="shared" si="24"/>
        <v/>
      </c>
      <c r="V235" s="148"/>
      <c r="W235" s="22"/>
      <c r="X235" s="22"/>
      <c r="Y235" s="23"/>
      <c r="Z235" s="23"/>
      <c r="AA235" s="146"/>
      <c r="AB235" s="146"/>
      <c r="AC235" s="146"/>
      <c r="AD235" s="24"/>
      <c r="AE235" s="150">
        <f t="shared" si="22"/>
        <v>115</v>
      </c>
      <c r="AF235" s="27" t="str">
        <f t="shared" si="25"/>
        <v>（115才)</v>
      </c>
      <c r="AG235" s="146"/>
      <c r="AH235" s="146"/>
      <c r="AI235" s="146"/>
      <c r="AJ235" s="146"/>
      <c r="AK235" s="146"/>
      <c r="AL235" s="146"/>
      <c r="AM235" s="177"/>
      <c r="AN235" s="25"/>
      <c r="AO235" s="25"/>
      <c r="AP235" s="25">
        <f t="shared" si="27"/>
        <v>0</v>
      </c>
      <c r="AQ235" s="146"/>
      <c r="AR235" s="25"/>
      <c r="AS235" s="146"/>
      <c r="AT235" s="25"/>
      <c r="AU235" s="146"/>
      <c r="AV235" s="25"/>
      <c r="AW235" s="26"/>
      <c r="AX235" s="26"/>
      <c r="AY235" s="146">
        <f>一覧!V235</f>
        <v>0</v>
      </c>
      <c r="AZ235" s="146"/>
      <c r="BA235" s="177"/>
      <c r="BB235" s="177"/>
      <c r="BC235" s="177"/>
      <c r="BD235" s="148"/>
      <c r="BE235" s="25"/>
      <c r="BF235" s="146"/>
      <c r="BG235" s="146"/>
      <c r="BH235" s="146"/>
      <c r="BI235" s="81"/>
      <c r="BJ235" s="25"/>
      <c r="BK235" s="24"/>
      <c r="BL235" s="24">
        <f t="shared" si="26"/>
        <v>0</v>
      </c>
      <c r="BM235" s="177"/>
      <c r="BN235" s="177"/>
      <c r="BO235" s="82"/>
      <c r="BP235" s="81"/>
      <c r="BQ235" s="152"/>
      <c r="BR235" s="152"/>
      <c r="BS235" s="153"/>
      <c r="BT235" s="82"/>
      <c r="BU235" s="27"/>
      <c r="BV235" s="24"/>
      <c r="BW235" s="24"/>
    </row>
    <row r="236" spans="7:75" s="28" customFormat="1" ht="13.5" customHeight="1" x14ac:dyDescent="0.15">
      <c r="G236" s="151"/>
      <c r="H236" s="151"/>
      <c r="I236" s="20"/>
      <c r="J236" s="38"/>
      <c r="K236" s="38"/>
      <c r="L236" s="20"/>
      <c r="M236" s="20"/>
      <c r="N236" s="20"/>
      <c r="O236" s="20"/>
      <c r="P236" s="20"/>
      <c r="Q236" s="20"/>
      <c r="R236" s="20"/>
      <c r="S236" s="20"/>
      <c r="T236" s="200"/>
      <c r="U236" s="189" t="str">
        <f t="shared" si="24"/>
        <v/>
      </c>
      <c r="V236" s="148"/>
      <c r="W236" s="22"/>
      <c r="X236" s="22"/>
      <c r="Y236" s="23"/>
      <c r="Z236" s="23"/>
      <c r="AA236" s="146"/>
      <c r="AB236" s="146"/>
      <c r="AC236" s="146"/>
      <c r="AD236" s="24"/>
      <c r="AE236" s="150">
        <f t="shared" si="22"/>
        <v>115</v>
      </c>
      <c r="AF236" s="27" t="str">
        <f t="shared" si="25"/>
        <v>（115才)</v>
      </c>
      <c r="AG236" s="146"/>
      <c r="AH236" s="146"/>
      <c r="AI236" s="146"/>
      <c r="AJ236" s="146"/>
      <c r="AK236" s="146"/>
      <c r="AL236" s="146"/>
      <c r="AM236" s="177"/>
      <c r="AN236" s="25"/>
      <c r="AO236" s="25"/>
      <c r="AP236" s="25">
        <f t="shared" si="27"/>
        <v>0</v>
      </c>
      <c r="AQ236" s="146"/>
      <c r="AR236" s="25"/>
      <c r="AS236" s="146"/>
      <c r="AT236" s="25"/>
      <c r="AU236" s="146"/>
      <c r="AV236" s="25"/>
      <c r="AW236" s="26"/>
      <c r="AX236" s="26"/>
      <c r="AY236" s="146">
        <f>一覧!V236</f>
        <v>0</v>
      </c>
      <c r="AZ236" s="146"/>
      <c r="BA236" s="177"/>
      <c r="BB236" s="177"/>
      <c r="BC236" s="177"/>
      <c r="BD236" s="148"/>
      <c r="BE236" s="25"/>
      <c r="BF236" s="146"/>
      <c r="BG236" s="146"/>
      <c r="BH236" s="146"/>
      <c r="BI236" s="81"/>
      <c r="BJ236" s="25"/>
      <c r="BK236" s="24"/>
      <c r="BL236" s="24">
        <f t="shared" si="26"/>
        <v>0</v>
      </c>
      <c r="BM236" s="177"/>
      <c r="BN236" s="177"/>
      <c r="BO236" s="82"/>
      <c r="BP236" s="81"/>
      <c r="BQ236" s="152"/>
      <c r="BR236" s="152"/>
      <c r="BS236" s="153"/>
      <c r="BT236" s="82"/>
      <c r="BU236" s="27"/>
      <c r="BV236" s="24"/>
      <c r="BW236" s="24"/>
    </row>
    <row r="237" spans="7:75" s="28" customFormat="1" x14ac:dyDescent="0.15">
      <c r="G237" s="151"/>
      <c r="H237" s="151"/>
      <c r="I237" s="20"/>
      <c r="J237" s="38"/>
      <c r="K237" s="38"/>
      <c r="L237" s="20"/>
      <c r="M237" s="20"/>
      <c r="N237" s="20"/>
      <c r="O237" s="20"/>
      <c r="P237" s="20"/>
      <c r="Q237" s="20"/>
      <c r="R237" s="20"/>
      <c r="S237" s="20"/>
      <c r="T237" s="200"/>
      <c r="U237" s="189" t="str">
        <f t="shared" si="24"/>
        <v/>
      </c>
      <c r="V237" s="148"/>
      <c r="W237" s="22"/>
      <c r="X237" s="22"/>
      <c r="Y237" s="23"/>
      <c r="Z237" s="23"/>
      <c r="AA237" s="146"/>
      <c r="AB237" s="146"/>
      <c r="AC237" s="146"/>
      <c r="AD237" s="24"/>
      <c r="AE237" s="150">
        <f t="shared" si="22"/>
        <v>115</v>
      </c>
      <c r="AF237" s="27" t="str">
        <f t="shared" si="25"/>
        <v>（115才)</v>
      </c>
      <c r="AG237" s="146"/>
      <c r="AH237" s="146"/>
      <c r="AI237" s="146"/>
      <c r="AJ237" s="146"/>
      <c r="AK237" s="146"/>
      <c r="AL237" s="146"/>
      <c r="AM237" s="177"/>
      <c r="AN237" s="25"/>
      <c r="AO237" s="25"/>
      <c r="AP237" s="25">
        <f t="shared" si="27"/>
        <v>0</v>
      </c>
      <c r="AQ237" s="146"/>
      <c r="AR237" s="25"/>
      <c r="AS237" s="146"/>
      <c r="AT237" s="25"/>
      <c r="AU237" s="146"/>
      <c r="AV237" s="25"/>
      <c r="AW237" s="26"/>
      <c r="AX237" s="26"/>
      <c r="AY237" s="146">
        <f>一覧!V237</f>
        <v>0</v>
      </c>
      <c r="AZ237" s="146"/>
      <c r="BA237" s="177"/>
      <c r="BB237" s="177"/>
      <c r="BC237" s="177"/>
      <c r="BD237" s="148"/>
      <c r="BE237" s="25"/>
      <c r="BF237" s="146"/>
      <c r="BG237" s="146"/>
      <c r="BH237" s="146"/>
      <c r="BI237" s="81"/>
      <c r="BJ237" s="25"/>
      <c r="BK237" s="24"/>
      <c r="BL237" s="24">
        <f t="shared" si="26"/>
        <v>0</v>
      </c>
      <c r="BM237" s="177"/>
      <c r="BN237" s="177"/>
      <c r="BO237" s="82"/>
      <c r="BP237" s="81"/>
      <c r="BQ237" s="152"/>
      <c r="BR237" s="152"/>
      <c r="BS237" s="153"/>
      <c r="BT237" s="82"/>
      <c r="BU237" s="27"/>
      <c r="BV237" s="24"/>
      <c r="BW237" s="24"/>
    </row>
    <row r="238" spans="7:75" s="28" customFormat="1" x14ac:dyDescent="0.15">
      <c r="G238" s="151"/>
      <c r="H238" s="151"/>
      <c r="I238" s="20"/>
      <c r="J238" s="38"/>
      <c r="K238" s="38"/>
      <c r="L238" s="20"/>
      <c r="M238" s="20"/>
      <c r="N238" s="20"/>
      <c r="O238" s="20"/>
      <c r="P238" s="20"/>
      <c r="Q238" s="20"/>
      <c r="R238" s="20"/>
      <c r="S238" s="20"/>
      <c r="T238" s="200"/>
      <c r="U238" s="189" t="str">
        <f t="shared" si="24"/>
        <v/>
      </c>
      <c r="V238" s="148"/>
      <c r="W238" s="22"/>
      <c r="X238" s="22"/>
      <c r="Y238" s="23"/>
      <c r="Z238" s="23"/>
      <c r="AA238" s="146"/>
      <c r="AB238" s="146"/>
      <c r="AC238" s="146"/>
      <c r="AD238" s="24"/>
      <c r="AE238" s="150">
        <f t="shared" si="22"/>
        <v>115</v>
      </c>
      <c r="AF238" s="27" t="str">
        <f t="shared" si="25"/>
        <v>（115才)</v>
      </c>
      <c r="AG238" s="146"/>
      <c r="AH238" s="146"/>
      <c r="AI238" s="146"/>
      <c r="AJ238" s="146"/>
      <c r="AK238" s="146"/>
      <c r="AL238" s="146"/>
      <c r="AM238" s="177"/>
      <c r="AN238" s="25"/>
      <c r="AO238" s="25"/>
      <c r="AP238" s="25">
        <f t="shared" si="27"/>
        <v>0</v>
      </c>
      <c r="AQ238" s="146"/>
      <c r="AR238" s="25"/>
      <c r="AS238" s="146"/>
      <c r="AT238" s="25"/>
      <c r="AU238" s="146"/>
      <c r="AV238" s="25"/>
      <c r="AW238" s="26"/>
      <c r="AX238" s="26"/>
      <c r="AY238" s="146">
        <f>一覧!V238</f>
        <v>0</v>
      </c>
      <c r="AZ238" s="146"/>
      <c r="BA238" s="177"/>
      <c r="BB238" s="177"/>
      <c r="BC238" s="177"/>
      <c r="BD238" s="148"/>
      <c r="BE238" s="25"/>
      <c r="BF238" s="146"/>
      <c r="BG238" s="146"/>
      <c r="BH238" s="146"/>
      <c r="BI238" s="81"/>
      <c r="BJ238" s="25"/>
      <c r="BK238" s="24"/>
      <c r="BL238" s="24">
        <f t="shared" si="26"/>
        <v>0</v>
      </c>
      <c r="BM238" s="177"/>
      <c r="BN238" s="177"/>
      <c r="BO238" s="82"/>
      <c r="BP238" s="81"/>
      <c r="BQ238" s="152"/>
      <c r="BR238" s="152"/>
      <c r="BS238" s="153"/>
      <c r="BT238" s="82"/>
      <c r="BU238" s="27"/>
      <c r="BV238" s="24"/>
      <c r="BW238" s="24"/>
    </row>
    <row r="239" spans="7:75" s="28" customFormat="1" ht="13.5" customHeight="1" x14ac:dyDescent="0.15">
      <c r="G239" s="151"/>
      <c r="H239" s="151"/>
      <c r="I239" s="20"/>
      <c r="J239" s="38"/>
      <c r="K239" s="38"/>
      <c r="L239" s="20"/>
      <c r="M239" s="20"/>
      <c r="N239" s="20"/>
      <c r="O239" s="20"/>
      <c r="P239" s="20"/>
      <c r="Q239" s="20"/>
      <c r="R239" s="20"/>
      <c r="S239" s="20"/>
      <c r="T239" s="200"/>
      <c r="U239" s="189" t="str">
        <f t="shared" si="24"/>
        <v/>
      </c>
      <c r="V239" s="148"/>
      <c r="W239" s="22"/>
      <c r="X239" s="22"/>
      <c r="Y239" s="23"/>
      <c r="Z239" s="23"/>
      <c r="AA239" s="146"/>
      <c r="AB239" s="146"/>
      <c r="AC239" s="146"/>
      <c r="AD239" s="24"/>
      <c r="AE239" s="150">
        <f t="shared" si="22"/>
        <v>115</v>
      </c>
      <c r="AF239" s="27" t="str">
        <f t="shared" si="25"/>
        <v>（115才)</v>
      </c>
      <c r="AG239" s="146"/>
      <c r="AH239" s="146"/>
      <c r="AI239" s="146"/>
      <c r="AJ239" s="146"/>
      <c r="AK239" s="146"/>
      <c r="AL239" s="146"/>
      <c r="AM239" s="177"/>
      <c r="AN239" s="25"/>
      <c r="AO239" s="25"/>
      <c r="AP239" s="25">
        <f t="shared" si="27"/>
        <v>0</v>
      </c>
      <c r="AQ239" s="146"/>
      <c r="AR239" s="25"/>
      <c r="AS239" s="146"/>
      <c r="AT239" s="25"/>
      <c r="AU239" s="146"/>
      <c r="AV239" s="25"/>
      <c r="AW239" s="26"/>
      <c r="AX239" s="26"/>
      <c r="AY239" s="146">
        <f>一覧!V239</f>
        <v>0</v>
      </c>
      <c r="AZ239" s="146"/>
      <c r="BA239" s="177"/>
      <c r="BB239" s="177"/>
      <c r="BC239" s="177"/>
      <c r="BD239" s="148"/>
      <c r="BE239" s="25"/>
      <c r="BF239" s="146"/>
      <c r="BG239" s="146"/>
      <c r="BH239" s="146"/>
      <c r="BI239" s="81"/>
      <c r="BJ239" s="25"/>
      <c r="BK239" s="24"/>
      <c r="BL239" s="24">
        <f t="shared" si="26"/>
        <v>0</v>
      </c>
      <c r="BM239" s="177"/>
      <c r="BN239" s="177"/>
      <c r="BO239" s="82"/>
      <c r="BP239" s="81"/>
      <c r="BQ239" s="152"/>
      <c r="BR239" s="152"/>
      <c r="BS239" s="153"/>
      <c r="BT239" s="82"/>
      <c r="BU239" s="27"/>
      <c r="BV239" s="24"/>
      <c r="BW239" s="24"/>
    </row>
    <row r="240" spans="7:75" s="28" customFormat="1" x14ac:dyDescent="0.15">
      <c r="G240" s="151"/>
      <c r="H240" s="151"/>
      <c r="I240" s="20"/>
      <c r="J240" s="38"/>
      <c r="K240" s="38"/>
      <c r="L240" s="20"/>
      <c r="M240" s="20"/>
      <c r="N240" s="20"/>
      <c r="O240" s="20"/>
      <c r="P240" s="20"/>
      <c r="Q240" s="20"/>
      <c r="R240" s="20"/>
      <c r="S240" s="20"/>
      <c r="T240" s="200"/>
      <c r="U240" s="189" t="str">
        <f t="shared" si="24"/>
        <v/>
      </c>
      <c r="V240" s="148"/>
      <c r="W240" s="22"/>
      <c r="X240" s="22"/>
      <c r="Y240" s="23"/>
      <c r="Z240" s="23"/>
      <c r="AA240" s="146"/>
      <c r="AB240" s="146"/>
      <c r="AC240" s="146"/>
      <c r="AD240" s="24"/>
      <c r="AE240" s="150">
        <f t="shared" si="22"/>
        <v>115</v>
      </c>
      <c r="AF240" s="27" t="str">
        <f t="shared" si="25"/>
        <v>（115才)</v>
      </c>
      <c r="AG240" s="146"/>
      <c r="AH240" s="146"/>
      <c r="AI240" s="146"/>
      <c r="AJ240" s="146"/>
      <c r="AK240" s="146"/>
      <c r="AL240" s="146"/>
      <c r="AM240" s="177"/>
      <c r="AN240" s="25"/>
      <c r="AO240" s="25"/>
      <c r="AP240" s="25">
        <f t="shared" si="27"/>
        <v>0</v>
      </c>
      <c r="AQ240" s="146"/>
      <c r="AR240" s="25"/>
      <c r="AS240" s="146"/>
      <c r="AT240" s="25"/>
      <c r="AU240" s="146"/>
      <c r="AV240" s="25"/>
      <c r="AW240" s="26"/>
      <c r="AX240" s="26"/>
      <c r="AY240" s="146">
        <f>一覧!V240</f>
        <v>0</v>
      </c>
      <c r="AZ240" s="146"/>
      <c r="BA240" s="177"/>
      <c r="BB240" s="177"/>
      <c r="BC240" s="177"/>
      <c r="BD240" s="148"/>
      <c r="BE240" s="25"/>
      <c r="BF240" s="146"/>
      <c r="BG240" s="146"/>
      <c r="BH240" s="146"/>
      <c r="BI240" s="81"/>
      <c r="BJ240" s="25"/>
      <c r="BK240" s="24"/>
      <c r="BL240" s="24">
        <f t="shared" si="26"/>
        <v>0</v>
      </c>
      <c r="BM240" s="177"/>
      <c r="BN240" s="177"/>
      <c r="BO240" s="82"/>
      <c r="BP240" s="81"/>
      <c r="BQ240" s="152"/>
      <c r="BR240" s="152"/>
      <c r="BS240" s="153"/>
      <c r="BT240" s="82"/>
      <c r="BU240" s="27"/>
      <c r="BV240" s="24"/>
      <c r="BW240" s="24"/>
    </row>
    <row r="241" spans="7:75" s="28" customFormat="1" x14ac:dyDescent="0.15">
      <c r="G241" s="151"/>
      <c r="H241" s="151"/>
      <c r="I241" s="20"/>
      <c r="J241" s="38"/>
      <c r="K241" s="38"/>
      <c r="L241" s="20"/>
      <c r="M241" s="20"/>
      <c r="N241" s="20"/>
      <c r="O241" s="20"/>
      <c r="P241" s="20"/>
      <c r="Q241" s="20"/>
      <c r="R241" s="20"/>
      <c r="S241" s="20"/>
      <c r="T241" s="200"/>
      <c r="U241" s="189" t="str">
        <f t="shared" si="24"/>
        <v/>
      </c>
      <c r="V241" s="148"/>
      <c r="W241" s="22"/>
      <c r="X241" s="22"/>
      <c r="Y241" s="23"/>
      <c r="Z241" s="23"/>
      <c r="AA241" s="146"/>
      <c r="AB241" s="146"/>
      <c r="AC241" s="146"/>
      <c r="AD241" s="24"/>
      <c r="AE241" s="150">
        <f t="shared" si="22"/>
        <v>115</v>
      </c>
      <c r="AF241" s="27" t="str">
        <f t="shared" si="25"/>
        <v>（115才)</v>
      </c>
      <c r="AG241" s="146"/>
      <c r="AH241" s="146"/>
      <c r="AI241" s="146"/>
      <c r="AJ241" s="146"/>
      <c r="AK241" s="146"/>
      <c r="AL241" s="146"/>
      <c r="AM241" s="177"/>
      <c r="AN241" s="25"/>
      <c r="AO241" s="25"/>
      <c r="AP241" s="25">
        <f t="shared" si="27"/>
        <v>0</v>
      </c>
      <c r="AQ241" s="146"/>
      <c r="AR241" s="25"/>
      <c r="AS241" s="146"/>
      <c r="AT241" s="25"/>
      <c r="AU241" s="146"/>
      <c r="AV241" s="25"/>
      <c r="AW241" s="26"/>
      <c r="AX241" s="26"/>
      <c r="AY241" s="146">
        <f>一覧!V241</f>
        <v>0</v>
      </c>
      <c r="AZ241" s="146"/>
      <c r="BA241" s="177"/>
      <c r="BB241" s="177"/>
      <c r="BC241" s="177"/>
      <c r="BD241" s="148"/>
      <c r="BE241" s="25"/>
      <c r="BF241" s="146"/>
      <c r="BG241" s="146"/>
      <c r="BH241" s="146"/>
      <c r="BI241" s="81"/>
      <c r="BJ241" s="25"/>
      <c r="BK241" s="24"/>
      <c r="BL241" s="24">
        <f t="shared" si="26"/>
        <v>0</v>
      </c>
      <c r="BM241" s="177"/>
      <c r="BN241" s="177"/>
      <c r="BO241" s="82"/>
      <c r="BP241" s="81"/>
      <c r="BQ241" s="152"/>
      <c r="BR241" s="152"/>
      <c r="BS241" s="153"/>
      <c r="BT241" s="82"/>
      <c r="BU241" s="27"/>
      <c r="BV241" s="24"/>
      <c r="BW241" s="24"/>
    </row>
    <row r="242" spans="7:75" s="28" customFormat="1" ht="13.5" customHeight="1" x14ac:dyDescent="0.15">
      <c r="G242" s="151"/>
      <c r="H242" s="151"/>
      <c r="I242" s="20"/>
      <c r="J242" s="38"/>
      <c r="K242" s="38"/>
      <c r="L242" s="20"/>
      <c r="M242" s="20"/>
      <c r="N242" s="20"/>
      <c r="O242" s="20"/>
      <c r="P242" s="20"/>
      <c r="Q242" s="20"/>
      <c r="R242" s="20"/>
      <c r="S242" s="20"/>
      <c r="T242" s="200"/>
      <c r="U242" s="189" t="str">
        <f t="shared" si="24"/>
        <v/>
      </c>
      <c r="V242" s="148"/>
      <c r="W242" s="22"/>
      <c r="X242" s="22"/>
      <c r="Y242" s="23"/>
      <c r="Z242" s="23"/>
      <c r="AA242" s="146"/>
      <c r="AB242" s="146"/>
      <c r="AC242" s="146"/>
      <c r="AD242" s="24"/>
      <c r="AE242" s="150">
        <f t="shared" si="22"/>
        <v>115</v>
      </c>
      <c r="AF242" s="27" t="str">
        <f t="shared" si="25"/>
        <v>（115才)</v>
      </c>
      <c r="AG242" s="146"/>
      <c r="AH242" s="146"/>
      <c r="AI242" s="146"/>
      <c r="AJ242" s="146"/>
      <c r="AK242" s="146"/>
      <c r="AL242" s="146"/>
      <c r="AM242" s="177"/>
      <c r="AN242" s="25"/>
      <c r="AO242" s="25"/>
      <c r="AP242" s="25">
        <f t="shared" si="27"/>
        <v>0</v>
      </c>
      <c r="AQ242" s="146"/>
      <c r="AR242" s="25"/>
      <c r="AS242" s="146"/>
      <c r="AT242" s="25"/>
      <c r="AU242" s="146"/>
      <c r="AV242" s="25"/>
      <c r="AW242" s="26"/>
      <c r="AX242" s="26"/>
      <c r="AY242" s="146">
        <f>一覧!V242</f>
        <v>0</v>
      </c>
      <c r="AZ242" s="146"/>
      <c r="BA242" s="177"/>
      <c r="BB242" s="177"/>
      <c r="BC242" s="177"/>
      <c r="BD242" s="148"/>
      <c r="BE242" s="25"/>
      <c r="BF242" s="146"/>
      <c r="BG242" s="146"/>
      <c r="BH242" s="146"/>
      <c r="BI242" s="81"/>
      <c r="BJ242" s="25"/>
      <c r="BK242" s="24"/>
      <c r="BL242" s="24">
        <f t="shared" si="26"/>
        <v>0</v>
      </c>
      <c r="BM242" s="177"/>
      <c r="BN242" s="177"/>
      <c r="BO242" s="82"/>
      <c r="BP242" s="81"/>
      <c r="BQ242" s="152"/>
      <c r="BR242" s="152"/>
      <c r="BS242" s="153"/>
      <c r="BT242" s="82"/>
      <c r="BU242" s="27"/>
      <c r="BV242" s="24"/>
      <c r="BW242" s="24"/>
    </row>
    <row r="243" spans="7:75" s="28" customFormat="1" x14ac:dyDescent="0.15">
      <c r="G243" s="151"/>
      <c r="H243" s="151"/>
      <c r="I243" s="20"/>
      <c r="J243" s="38"/>
      <c r="K243" s="38"/>
      <c r="L243" s="20"/>
      <c r="M243" s="20"/>
      <c r="N243" s="20"/>
      <c r="O243" s="20"/>
      <c r="P243" s="20"/>
      <c r="Q243" s="20"/>
      <c r="R243" s="20"/>
      <c r="S243" s="20"/>
      <c r="T243" s="200"/>
      <c r="U243" s="189" t="str">
        <f t="shared" si="24"/>
        <v/>
      </c>
      <c r="V243" s="148"/>
      <c r="W243" s="22"/>
      <c r="X243" s="22"/>
      <c r="Y243" s="23"/>
      <c r="Z243" s="23"/>
      <c r="AA243" s="146"/>
      <c r="AB243" s="146"/>
      <c r="AC243" s="146"/>
      <c r="AD243" s="24"/>
      <c r="AE243" s="150">
        <f t="shared" si="22"/>
        <v>115</v>
      </c>
      <c r="AF243" s="27" t="str">
        <f t="shared" si="25"/>
        <v>（115才)</v>
      </c>
      <c r="AG243" s="146"/>
      <c r="AH243" s="146"/>
      <c r="AI243" s="146"/>
      <c r="AJ243" s="146"/>
      <c r="AK243" s="146"/>
      <c r="AL243" s="146"/>
      <c r="AM243" s="177"/>
      <c r="AN243" s="25"/>
      <c r="AO243" s="25"/>
      <c r="AP243" s="25">
        <f t="shared" si="27"/>
        <v>0</v>
      </c>
      <c r="AQ243" s="146"/>
      <c r="AR243" s="25"/>
      <c r="AS243" s="146"/>
      <c r="AT243" s="25"/>
      <c r="AU243" s="146"/>
      <c r="AV243" s="25"/>
      <c r="AW243" s="26"/>
      <c r="AX243" s="26"/>
      <c r="AY243" s="146">
        <f>一覧!V243</f>
        <v>0</v>
      </c>
      <c r="AZ243" s="146"/>
      <c r="BA243" s="177"/>
      <c r="BB243" s="177"/>
      <c r="BC243" s="177"/>
      <c r="BD243" s="148"/>
      <c r="BE243" s="25"/>
      <c r="BF243" s="146"/>
      <c r="BG243" s="146"/>
      <c r="BH243" s="146"/>
      <c r="BI243" s="81"/>
      <c r="BJ243" s="25"/>
      <c r="BK243" s="24"/>
      <c r="BL243" s="24">
        <f t="shared" ref="BL243" si="28">BK243+BJ243*365</f>
        <v>0</v>
      </c>
      <c r="BM243" s="177"/>
      <c r="BN243" s="177"/>
      <c r="BO243" s="82"/>
      <c r="BP243" s="81"/>
      <c r="BQ243" s="152"/>
      <c r="BR243" s="152"/>
      <c r="BS243" s="153"/>
      <c r="BT243" s="82"/>
      <c r="BU243" s="27"/>
      <c r="BV243" s="24"/>
      <c r="BW243" s="24"/>
    </row>
    <row r="244" spans="7:75" s="28" customFormat="1" x14ac:dyDescent="0.15">
      <c r="G244" s="151"/>
      <c r="H244" s="151"/>
      <c r="I244" s="20"/>
      <c r="J244" s="38"/>
      <c r="K244" s="38"/>
      <c r="L244" s="20"/>
      <c r="M244" s="20"/>
      <c r="N244" s="20"/>
      <c r="O244" s="20"/>
      <c r="P244" s="20"/>
      <c r="Q244" s="20"/>
      <c r="R244" s="20"/>
      <c r="S244" s="20"/>
      <c r="T244" s="200"/>
      <c r="U244" s="189" t="str">
        <f t="shared" si="24"/>
        <v/>
      </c>
      <c r="V244" s="148"/>
      <c r="W244" s="22"/>
      <c r="X244" s="22"/>
      <c r="Y244" s="23"/>
      <c r="Z244" s="23"/>
      <c r="AA244" s="146"/>
      <c r="AB244" s="146"/>
      <c r="AC244" s="146"/>
      <c r="AD244" s="24"/>
      <c r="AE244" s="150">
        <f t="shared" si="22"/>
        <v>115</v>
      </c>
      <c r="AF244" s="27" t="str">
        <f t="shared" si="25"/>
        <v>（115才)</v>
      </c>
      <c r="AG244" s="146"/>
      <c r="AH244" s="146"/>
      <c r="AI244" s="146"/>
      <c r="AJ244" s="146"/>
      <c r="AK244" s="146"/>
      <c r="AL244" s="146"/>
      <c r="AM244" s="177"/>
      <c r="AN244" s="25"/>
      <c r="AO244" s="25"/>
      <c r="AP244" s="25">
        <f t="shared" si="27"/>
        <v>0</v>
      </c>
      <c r="AQ244" s="146"/>
      <c r="AR244" s="25"/>
      <c r="AS244" s="146"/>
      <c r="AT244" s="25"/>
      <c r="AU244" s="146"/>
      <c r="AV244" s="25"/>
      <c r="AW244" s="26"/>
      <c r="AX244" s="26"/>
      <c r="AY244" s="146">
        <f>一覧!V244</f>
        <v>0</v>
      </c>
      <c r="AZ244" s="146"/>
      <c r="BA244" s="177"/>
      <c r="BB244" s="177"/>
      <c r="BC244" s="177"/>
      <c r="BD244" s="148"/>
      <c r="BE244" s="25"/>
      <c r="BF244" s="146"/>
      <c r="BG244" s="146"/>
      <c r="BH244" s="146"/>
      <c r="BI244" s="81"/>
      <c r="BJ244" s="25"/>
      <c r="BK244" s="24"/>
      <c r="BL244" s="24">
        <f t="shared" si="26"/>
        <v>0</v>
      </c>
      <c r="BM244" s="177"/>
      <c r="BN244" s="177"/>
      <c r="BO244" s="82"/>
      <c r="BP244" s="81"/>
      <c r="BQ244" s="152"/>
      <c r="BR244" s="152"/>
      <c r="BS244" s="153"/>
      <c r="BT244" s="82"/>
      <c r="BU244" s="27"/>
      <c r="BV244" s="24"/>
      <c r="BW244" s="24"/>
    </row>
    <row r="245" spans="7:75" s="28" customFormat="1" ht="13.5" customHeight="1" x14ac:dyDescent="0.15">
      <c r="G245" s="151"/>
      <c r="H245" s="151"/>
      <c r="I245" s="20"/>
      <c r="J245" s="38"/>
      <c r="K245" s="38"/>
      <c r="L245" s="20"/>
      <c r="M245" s="20"/>
      <c r="N245" s="20"/>
      <c r="O245" s="20"/>
      <c r="P245" s="20"/>
      <c r="Q245" s="20"/>
      <c r="R245" s="20"/>
      <c r="S245" s="20"/>
      <c r="T245" s="200"/>
      <c r="U245" s="189" t="str">
        <f t="shared" si="24"/>
        <v/>
      </c>
      <c r="V245" s="148"/>
      <c r="W245" s="22"/>
      <c r="X245" s="22"/>
      <c r="Y245" s="23"/>
      <c r="Z245" s="23"/>
      <c r="AA245" s="146"/>
      <c r="AB245" s="146"/>
      <c r="AC245" s="146"/>
      <c r="AD245" s="24"/>
      <c r="AE245" s="150">
        <f t="shared" si="22"/>
        <v>115</v>
      </c>
      <c r="AF245" s="27" t="str">
        <f t="shared" si="25"/>
        <v>（115才)</v>
      </c>
      <c r="AG245" s="146"/>
      <c r="AH245" s="146"/>
      <c r="AI245" s="146"/>
      <c r="AJ245" s="146"/>
      <c r="AK245" s="146"/>
      <c r="AL245" s="146"/>
      <c r="AM245" s="177"/>
      <c r="AN245" s="25"/>
      <c r="AO245" s="25"/>
      <c r="AP245" s="25">
        <f t="shared" si="27"/>
        <v>0</v>
      </c>
      <c r="AQ245" s="146"/>
      <c r="AR245" s="25"/>
      <c r="AS245" s="146"/>
      <c r="AT245" s="25"/>
      <c r="AU245" s="146"/>
      <c r="AV245" s="25"/>
      <c r="AW245" s="26"/>
      <c r="AX245" s="26"/>
      <c r="AY245" s="146">
        <f>一覧!V245</f>
        <v>0</v>
      </c>
      <c r="AZ245" s="146"/>
      <c r="BA245" s="177"/>
      <c r="BB245" s="177"/>
      <c r="BC245" s="177"/>
      <c r="BD245" s="148"/>
      <c r="BE245" s="25"/>
      <c r="BF245" s="146"/>
      <c r="BG245" s="146"/>
      <c r="BH245" s="146"/>
      <c r="BI245" s="81"/>
      <c r="BJ245" s="25"/>
      <c r="BK245" s="24"/>
      <c r="BL245" s="24">
        <f t="shared" si="26"/>
        <v>0</v>
      </c>
      <c r="BM245" s="177"/>
      <c r="BN245" s="177"/>
      <c r="BO245" s="82"/>
      <c r="BP245" s="81"/>
      <c r="BQ245" s="152"/>
      <c r="BR245" s="152"/>
      <c r="BS245" s="153"/>
      <c r="BT245" s="82"/>
      <c r="BU245" s="27"/>
      <c r="BV245" s="24"/>
      <c r="BW245" s="24"/>
    </row>
    <row r="246" spans="7:75" s="28" customFormat="1" x14ac:dyDescent="0.15">
      <c r="G246" s="151"/>
      <c r="H246" s="151"/>
      <c r="I246" s="20"/>
      <c r="J246" s="38"/>
      <c r="K246" s="38"/>
      <c r="L246" s="20"/>
      <c r="M246" s="20"/>
      <c r="N246" s="20"/>
      <c r="O246" s="20"/>
      <c r="P246" s="20"/>
      <c r="Q246" s="20"/>
      <c r="R246" s="20"/>
      <c r="S246" s="20"/>
      <c r="T246" s="200"/>
      <c r="U246" s="189" t="str">
        <f t="shared" si="24"/>
        <v/>
      </c>
      <c r="V246" s="148"/>
      <c r="W246" s="22"/>
      <c r="X246" s="22"/>
      <c r="Y246" s="23"/>
      <c r="Z246" s="23"/>
      <c r="AA246" s="146"/>
      <c r="AB246" s="146"/>
      <c r="AC246" s="146"/>
      <c r="AD246" s="24"/>
      <c r="AE246" s="150">
        <f t="shared" si="22"/>
        <v>115</v>
      </c>
      <c r="AF246" s="27" t="str">
        <f t="shared" si="25"/>
        <v>（115才)</v>
      </c>
      <c r="AG246" s="146"/>
      <c r="AH246" s="146"/>
      <c r="AI246" s="146"/>
      <c r="AJ246" s="146"/>
      <c r="AK246" s="146"/>
      <c r="AL246" s="146"/>
      <c r="AM246" s="177"/>
      <c r="AN246" s="25"/>
      <c r="AO246" s="25"/>
      <c r="AP246" s="25">
        <f t="shared" si="27"/>
        <v>0</v>
      </c>
      <c r="AQ246" s="146"/>
      <c r="AR246" s="25"/>
      <c r="AS246" s="146"/>
      <c r="AT246" s="25"/>
      <c r="AU246" s="146"/>
      <c r="AV246" s="25"/>
      <c r="AW246" s="26"/>
      <c r="AX246" s="26"/>
      <c r="AY246" s="146">
        <f>一覧!V246</f>
        <v>0</v>
      </c>
      <c r="AZ246" s="146"/>
      <c r="BA246" s="177"/>
      <c r="BB246" s="177"/>
      <c r="BC246" s="177"/>
      <c r="BD246" s="148"/>
      <c r="BE246" s="25"/>
      <c r="BF246" s="146"/>
      <c r="BG246" s="146"/>
      <c r="BH246" s="146"/>
      <c r="BI246" s="81"/>
      <c r="BJ246" s="25"/>
      <c r="BK246" s="24"/>
      <c r="BL246" s="24">
        <f t="shared" si="26"/>
        <v>0</v>
      </c>
      <c r="BM246" s="177"/>
      <c r="BN246" s="177"/>
      <c r="BO246" s="82"/>
      <c r="BP246" s="81"/>
      <c r="BQ246" s="152"/>
      <c r="BR246" s="152"/>
      <c r="BS246" s="153"/>
      <c r="BT246" s="82"/>
      <c r="BU246" s="27"/>
      <c r="BV246" s="24"/>
      <c r="BW246" s="24"/>
    </row>
    <row r="247" spans="7:75" s="28" customFormat="1" x14ac:dyDescent="0.15">
      <c r="G247" s="151"/>
      <c r="H247" s="151"/>
      <c r="I247" s="20"/>
      <c r="J247" s="38"/>
      <c r="K247" s="38"/>
      <c r="L247" s="20"/>
      <c r="M247" s="20"/>
      <c r="N247" s="20"/>
      <c r="O247" s="20"/>
      <c r="P247" s="20"/>
      <c r="Q247" s="20"/>
      <c r="R247" s="20"/>
      <c r="S247" s="20"/>
      <c r="T247" s="200"/>
      <c r="U247" s="189" t="str">
        <f t="shared" si="24"/>
        <v/>
      </c>
      <c r="V247" s="148"/>
      <c r="W247" s="22"/>
      <c r="X247" s="22"/>
      <c r="Y247" s="23"/>
      <c r="Z247" s="23"/>
      <c r="AA247" s="146"/>
      <c r="AB247" s="146"/>
      <c r="AC247" s="146"/>
      <c r="AD247" s="24"/>
      <c r="AE247" s="150">
        <f t="shared" si="22"/>
        <v>115</v>
      </c>
      <c r="AF247" s="27" t="str">
        <f t="shared" si="25"/>
        <v>（115才)</v>
      </c>
      <c r="AG247" s="146"/>
      <c r="AH247" s="146"/>
      <c r="AI247" s="146"/>
      <c r="AJ247" s="146"/>
      <c r="AK247" s="146"/>
      <c r="AL247" s="146"/>
      <c r="AM247" s="177"/>
      <c r="AN247" s="25"/>
      <c r="AO247" s="25"/>
      <c r="AP247" s="25">
        <f t="shared" si="27"/>
        <v>0</v>
      </c>
      <c r="AQ247" s="146"/>
      <c r="AR247" s="25"/>
      <c r="AS247" s="146"/>
      <c r="AT247" s="25"/>
      <c r="AU247" s="146"/>
      <c r="AV247" s="25"/>
      <c r="AW247" s="26"/>
      <c r="AX247" s="26"/>
      <c r="AY247" s="146">
        <f>一覧!V247</f>
        <v>0</v>
      </c>
      <c r="AZ247" s="146"/>
      <c r="BA247" s="177"/>
      <c r="BB247" s="177"/>
      <c r="BC247" s="177"/>
      <c r="BD247" s="148"/>
      <c r="BE247" s="25"/>
      <c r="BF247" s="146"/>
      <c r="BG247" s="146"/>
      <c r="BH247" s="146"/>
      <c r="BI247" s="81"/>
      <c r="BJ247" s="25"/>
      <c r="BK247" s="24"/>
      <c r="BL247" s="24">
        <f t="shared" si="26"/>
        <v>0</v>
      </c>
      <c r="BM247" s="177"/>
      <c r="BN247" s="177"/>
      <c r="BO247" s="82"/>
      <c r="BP247" s="81"/>
      <c r="BQ247" s="152"/>
      <c r="BR247" s="152"/>
      <c r="BS247" s="153"/>
      <c r="BT247" s="82"/>
      <c r="BU247" s="27"/>
      <c r="BV247" s="24"/>
      <c r="BW247" s="24"/>
    </row>
    <row r="248" spans="7:75" s="28" customFormat="1" ht="13.5" customHeight="1" x14ac:dyDescent="0.15">
      <c r="G248" s="151"/>
      <c r="H248" s="151"/>
      <c r="I248" s="20"/>
      <c r="J248" s="38"/>
      <c r="K248" s="38"/>
      <c r="L248" s="20"/>
      <c r="M248" s="20"/>
      <c r="N248" s="20"/>
      <c r="O248" s="20"/>
      <c r="P248" s="20"/>
      <c r="Q248" s="20"/>
      <c r="R248" s="20"/>
      <c r="S248" s="20"/>
      <c r="T248" s="200"/>
      <c r="U248" s="189" t="str">
        <f t="shared" si="24"/>
        <v/>
      </c>
      <c r="V248" s="148"/>
      <c r="W248" s="22"/>
      <c r="X248" s="22"/>
      <c r="Y248" s="23"/>
      <c r="Z248" s="23"/>
      <c r="AA248" s="146"/>
      <c r="AB248" s="146"/>
      <c r="AC248" s="146"/>
      <c r="AD248" s="24"/>
      <c r="AE248" s="150">
        <f t="shared" si="22"/>
        <v>115</v>
      </c>
      <c r="AF248" s="27" t="str">
        <f t="shared" si="25"/>
        <v>（115才)</v>
      </c>
      <c r="AG248" s="146"/>
      <c r="AH248" s="146"/>
      <c r="AI248" s="146"/>
      <c r="AJ248" s="146"/>
      <c r="AK248" s="146"/>
      <c r="AL248" s="146"/>
      <c r="AM248" s="177"/>
      <c r="AN248" s="25"/>
      <c r="AO248" s="25"/>
      <c r="AP248" s="25">
        <f t="shared" si="27"/>
        <v>0</v>
      </c>
      <c r="AQ248" s="146"/>
      <c r="AR248" s="25"/>
      <c r="AS248" s="146"/>
      <c r="AT248" s="25"/>
      <c r="AU248" s="146"/>
      <c r="AV248" s="25"/>
      <c r="AW248" s="26"/>
      <c r="AX248" s="26"/>
      <c r="AY248" s="146">
        <f>一覧!V248</f>
        <v>0</v>
      </c>
      <c r="AZ248" s="146"/>
      <c r="BA248" s="177"/>
      <c r="BB248" s="177"/>
      <c r="BC248" s="177"/>
      <c r="BD248" s="148"/>
      <c r="BE248" s="25"/>
      <c r="BF248" s="146"/>
      <c r="BG248" s="146"/>
      <c r="BH248" s="146"/>
      <c r="BI248" s="81"/>
      <c r="BJ248" s="25"/>
      <c r="BK248" s="24"/>
      <c r="BL248" s="24">
        <f t="shared" si="26"/>
        <v>0</v>
      </c>
      <c r="BM248" s="177"/>
      <c r="BN248" s="177"/>
      <c r="BO248" s="82"/>
      <c r="BP248" s="81"/>
      <c r="BQ248" s="152"/>
      <c r="BR248" s="152"/>
      <c r="BS248" s="153"/>
      <c r="BT248" s="82"/>
      <c r="BU248" s="27"/>
      <c r="BV248" s="24"/>
      <c r="BW248" s="24"/>
    </row>
    <row r="249" spans="7:75" s="28" customFormat="1" x14ac:dyDescent="0.15">
      <c r="G249" s="151"/>
      <c r="H249" s="151"/>
      <c r="I249" s="20"/>
      <c r="J249" s="38"/>
      <c r="K249" s="38"/>
      <c r="L249" s="20"/>
      <c r="M249" s="20"/>
      <c r="N249" s="20"/>
      <c r="O249" s="20"/>
      <c r="P249" s="20"/>
      <c r="Q249" s="20"/>
      <c r="R249" s="20"/>
      <c r="S249" s="20"/>
      <c r="T249" s="200"/>
      <c r="U249" s="189" t="str">
        <f t="shared" si="24"/>
        <v/>
      </c>
      <c r="V249" s="148"/>
      <c r="W249" s="22"/>
      <c r="X249" s="22"/>
      <c r="Y249" s="23"/>
      <c r="Z249" s="23"/>
      <c r="AA249" s="146"/>
      <c r="AB249" s="146"/>
      <c r="AC249" s="146"/>
      <c r="AD249" s="24"/>
      <c r="AE249" s="150">
        <f t="shared" si="22"/>
        <v>115</v>
      </c>
      <c r="AF249" s="27" t="str">
        <f t="shared" si="25"/>
        <v>（115才)</v>
      </c>
      <c r="AG249" s="146"/>
      <c r="AH249" s="146"/>
      <c r="AI249" s="146"/>
      <c r="AJ249" s="146"/>
      <c r="AK249" s="146"/>
      <c r="AL249" s="146"/>
      <c r="AM249" s="177"/>
      <c r="AN249" s="25"/>
      <c r="AO249" s="25"/>
      <c r="AP249" s="25">
        <f t="shared" si="27"/>
        <v>0</v>
      </c>
      <c r="AQ249" s="146"/>
      <c r="AR249" s="25"/>
      <c r="AS249" s="146"/>
      <c r="AT249" s="25"/>
      <c r="AU249" s="146"/>
      <c r="AV249" s="25"/>
      <c r="AW249" s="26"/>
      <c r="AX249" s="26"/>
      <c r="AY249" s="146">
        <f>一覧!V249</f>
        <v>0</v>
      </c>
      <c r="AZ249" s="146"/>
      <c r="BA249" s="177"/>
      <c r="BB249" s="177"/>
      <c r="BC249" s="177"/>
      <c r="BD249" s="148"/>
      <c r="BE249" s="25"/>
      <c r="BF249" s="146"/>
      <c r="BG249" s="146"/>
      <c r="BH249" s="146"/>
      <c r="BI249" s="81"/>
      <c r="BJ249" s="25"/>
      <c r="BK249" s="24"/>
      <c r="BL249" s="24">
        <f t="shared" si="26"/>
        <v>0</v>
      </c>
      <c r="BM249" s="177"/>
      <c r="BN249" s="177"/>
      <c r="BO249" s="82"/>
      <c r="BP249" s="81"/>
      <c r="BQ249" s="152"/>
      <c r="BR249" s="152"/>
      <c r="BS249" s="153"/>
      <c r="BT249" s="82"/>
      <c r="BU249" s="27"/>
      <c r="BV249" s="24"/>
      <c r="BW249" s="24"/>
    </row>
    <row r="250" spans="7:75" s="28" customFormat="1" x14ac:dyDescent="0.15">
      <c r="G250" s="151"/>
      <c r="H250" s="151"/>
      <c r="I250" s="20"/>
      <c r="J250" s="38"/>
      <c r="K250" s="38"/>
      <c r="L250" s="20"/>
      <c r="M250" s="20"/>
      <c r="N250" s="20"/>
      <c r="O250" s="20"/>
      <c r="P250" s="20"/>
      <c r="Q250" s="20"/>
      <c r="R250" s="20"/>
      <c r="S250" s="20"/>
      <c r="T250" s="200"/>
      <c r="U250" s="189" t="str">
        <f t="shared" si="24"/>
        <v/>
      </c>
      <c r="V250" s="148"/>
      <c r="W250" s="22"/>
      <c r="X250" s="22"/>
      <c r="Y250" s="23"/>
      <c r="Z250" s="23"/>
      <c r="AA250" s="146"/>
      <c r="AB250" s="146"/>
      <c r="AC250" s="146"/>
      <c r="AD250" s="24"/>
      <c r="AE250" s="150">
        <f t="shared" si="22"/>
        <v>115</v>
      </c>
      <c r="AF250" s="27" t="str">
        <f t="shared" si="25"/>
        <v>（115才)</v>
      </c>
      <c r="AG250" s="146"/>
      <c r="AH250" s="146"/>
      <c r="AI250" s="146"/>
      <c r="AJ250" s="146"/>
      <c r="AK250" s="146"/>
      <c r="AL250" s="146"/>
      <c r="AM250" s="177"/>
      <c r="AN250" s="25"/>
      <c r="AO250" s="25"/>
      <c r="AP250" s="25">
        <f t="shared" si="27"/>
        <v>0</v>
      </c>
      <c r="AQ250" s="146"/>
      <c r="AR250" s="25"/>
      <c r="AS250" s="146"/>
      <c r="AT250" s="25"/>
      <c r="AU250" s="146"/>
      <c r="AV250" s="25"/>
      <c r="AW250" s="26"/>
      <c r="AX250" s="26"/>
      <c r="AY250" s="146">
        <f>一覧!V250</f>
        <v>0</v>
      </c>
      <c r="AZ250" s="146"/>
      <c r="BA250" s="177"/>
      <c r="BB250" s="177"/>
      <c r="BC250" s="177"/>
      <c r="BD250" s="148"/>
      <c r="BE250" s="25"/>
      <c r="BF250" s="146"/>
      <c r="BG250" s="146"/>
      <c r="BH250" s="146"/>
      <c r="BI250" s="81"/>
      <c r="BJ250" s="25"/>
      <c r="BK250" s="24"/>
      <c r="BL250" s="24">
        <f t="shared" si="26"/>
        <v>0</v>
      </c>
      <c r="BM250" s="177"/>
      <c r="BN250" s="177"/>
      <c r="BO250" s="82"/>
      <c r="BP250" s="81"/>
      <c r="BQ250" s="152"/>
      <c r="BR250" s="152"/>
      <c r="BS250" s="153"/>
      <c r="BT250" s="82"/>
      <c r="BU250" s="27"/>
      <c r="BV250" s="24"/>
      <c r="BW250" s="24"/>
    </row>
    <row r="251" spans="7:75" s="28" customFormat="1" ht="13.5" customHeight="1" x14ac:dyDescent="0.15">
      <c r="G251" s="151"/>
      <c r="H251" s="151"/>
      <c r="I251" s="20"/>
      <c r="J251" s="38"/>
      <c r="K251" s="38"/>
      <c r="L251" s="20"/>
      <c r="M251" s="20"/>
      <c r="N251" s="20"/>
      <c r="O251" s="20"/>
      <c r="P251" s="20"/>
      <c r="Q251" s="20"/>
      <c r="R251" s="20"/>
      <c r="S251" s="20"/>
      <c r="T251" s="200"/>
      <c r="U251" s="189" t="str">
        <f t="shared" si="24"/>
        <v/>
      </c>
      <c r="V251" s="148"/>
      <c r="W251" s="22"/>
      <c r="X251" s="22"/>
      <c r="Y251" s="23"/>
      <c r="Z251" s="23"/>
      <c r="AA251" s="146"/>
      <c r="AB251" s="146"/>
      <c r="AC251" s="146"/>
      <c r="AD251" s="24"/>
      <c r="AE251" s="150">
        <f t="shared" si="22"/>
        <v>115</v>
      </c>
      <c r="AF251" s="27" t="str">
        <f t="shared" si="25"/>
        <v>（115才)</v>
      </c>
      <c r="AG251" s="146"/>
      <c r="AH251" s="146"/>
      <c r="AI251" s="146"/>
      <c r="AJ251" s="146"/>
      <c r="AK251" s="146"/>
      <c r="AL251" s="146"/>
      <c r="AM251" s="177"/>
      <c r="AN251" s="25"/>
      <c r="AO251" s="25"/>
      <c r="AP251" s="25">
        <f t="shared" si="27"/>
        <v>0</v>
      </c>
      <c r="AQ251" s="146"/>
      <c r="AR251" s="25"/>
      <c r="AS251" s="146"/>
      <c r="AT251" s="25"/>
      <c r="AU251" s="146"/>
      <c r="AV251" s="25"/>
      <c r="AW251" s="26"/>
      <c r="AX251" s="26"/>
      <c r="AY251" s="146">
        <f>一覧!V251</f>
        <v>0</v>
      </c>
      <c r="AZ251" s="146"/>
      <c r="BA251" s="177"/>
      <c r="BB251" s="177"/>
      <c r="BC251" s="177"/>
      <c r="BD251" s="148"/>
      <c r="BE251" s="25"/>
      <c r="BF251" s="146"/>
      <c r="BG251" s="146"/>
      <c r="BH251" s="146"/>
      <c r="BI251" s="81"/>
      <c r="BJ251" s="25"/>
      <c r="BK251" s="24"/>
      <c r="BL251" s="24">
        <f t="shared" si="26"/>
        <v>0</v>
      </c>
      <c r="BM251" s="177"/>
      <c r="BN251" s="177"/>
      <c r="BO251" s="82"/>
      <c r="BP251" s="81"/>
      <c r="BQ251" s="152"/>
      <c r="BR251" s="152"/>
      <c r="BS251" s="153"/>
      <c r="BT251" s="82"/>
      <c r="BU251" s="27"/>
      <c r="BV251" s="24"/>
      <c r="BW251" s="24"/>
    </row>
    <row r="252" spans="7:75" s="28" customFormat="1" x14ac:dyDescent="0.15">
      <c r="G252" s="151"/>
      <c r="H252" s="151"/>
      <c r="I252" s="20"/>
      <c r="J252" s="38"/>
      <c r="K252" s="38"/>
      <c r="L252" s="20"/>
      <c r="M252" s="20"/>
      <c r="N252" s="20"/>
      <c r="O252" s="20"/>
      <c r="P252" s="20"/>
      <c r="Q252" s="20"/>
      <c r="R252" s="20"/>
      <c r="S252" s="20"/>
      <c r="T252" s="200"/>
      <c r="U252" s="189" t="str">
        <f t="shared" si="24"/>
        <v/>
      </c>
      <c r="V252" s="148"/>
      <c r="W252" s="22"/>
      <c r="X252" s="22"/>
      <c r="Y252" s="23"/>
      <c r="Z252" s="23"/>
      <c r="AA252" s="146"/>
      <c r="AB252" s="146"/>
      <c r="AC252" s="146"/>
      <c r="AD252" s="24"/>
      <c r="AE252" s="150">
        <f t="shared" si="22"/>
        <v>115</v>
      </c>
      <c r="AF252" s="27" t="str">
        <f t="shared" si="25"/>
        <v>（115才)</v>
      </c>
      <c r="AG252" s="146"/>
      <c r="AH252" s="146"/>
      <c r="AI252" s="146"/>
      <c r="AJ252" s="146"/>
      <c r="AK252" s="146"/>
      <c r="AL252" s="146"/>
      <c r="AM252" s="177"/>
      <c r="AN252" s="25"/>
      <c r="AO252" s="25"/>
      <c r="AP252" s="25">
        <f t="shared" si="27"/>
        <v>0</v>
      </c>
      <c r="AQ252" s="146"/>
      <c r="AR252" s="25"/>
      <c r="AS252" s="146"/>
      <c r="AT252" s="25"/>
      <c r="AU252" s="146"/>
      <c r="AV252" s="25"/>
      <c r="AW252" s="26"/>
      <c r="AX252" s="26"/>
      <c r="AY252" s="146">
        <f>一覧!V252</f>
        <v>0</v>
      </c>
      <c r="AZ252" s="146"/>
      <c r="BA252" s="177"/>
      <c r="BB252" s="177"/>
      <c r="BC252" s="177"/>
      <c r="BD252" s="148"/>
      <c r="BE252" s="25"/>
      <c r="BF252" s="146"/>
      <c r="BG252" s="146"/>
      <c r="BH252" s="146"/>
      <c r="BI252" s="81"/>
      <c r="BJ252" s="25"/>
      <c r="BK252" s="24"/>
      <c r="BL252" s="24">
        <f t="shared" si="26"/>
        <v>0</v>
      </c>
      <c r="BM252" s="177"/>
      <c r="BN252" s="177"/>
      <c r="BO252" s="82"/>
      <c r="BP252" s="81"/>
      <c r="BQ252" s="152"/>
      <c r="BR252" s="152"/>
      <c r="BS252" s="153"/>
      <c r="BT252" s="82"/>
      <c r="BU252" s="27"/>
      <c r="BV252" s="24"/>
      <c r="BW252" s="24"/>
    </row>
    <row r="253" spans="7:75" s="28" customFormat="1" x14ac:dyDescent="0.15">
      <c r="G253" s="151"/>
      <c r="H253" s="151"/>
      <c r="I253" s="20"/>
      <c r="J253" s="38"/>
      <c r="K253" s="38"/>
      <c r="L253" s="20"/>
      <c r="M253" s="20"/>
      <c r="N253" s="20"/>
      <c r="O253" s="20"/>
      <c r="P253" s="20"/>
      <c r="Q253" s="20"/>
      <c r="R253" s="20"/>
      <c r="S253" s="20"/>
      <c r="T253" s="200"/>
      <c r="U253" s="189" t="str">
        <f t="shared" si="24"/>
        <v/>
      </c>
      <c r="V253" s="148"/>
      <c r="W253" s="22"/>
      <c r="X253" s="22"/>
      <c r="Y253" s="23"/>
      <c r="Z253" s="23"/>
      <c r="AA253" s="146"/>
      <c r="AB253" s="146"/>
      <c r="AC253" s="146"/>
      <c r="AD253" s="24"/>
      <c r="AE253" s="150">
        <f t="shared" si="22"/>
        <v>115</v>
      </c>
      <c r="AF253" s="27" t="str">
        <f t="shared" si="25"/>
        <v>（115才)</v>
      </c>
      <c r="AG253" s="146"/>
      <c r="AH253" s="146"/>
      <c r="AI253" s="146"/>
      <c r="AJ253" s="146"/>
      <c r="AK253" s="146"/>
      <c r="AL253" s="146"/>
      <c r="AM253" s="177"/>
      <c r="AN253" s="25"/>
      <c r="AO253" s="25"/>
      <c r="AP253" s="25">
        <f t="shared" si="27"/>
        <v>0</v>
      </c>
      <c r="AQ253" s="146"/>
      <c r="AR253" s="25"/>
      <c r="AS253" s="146"/>
      <c r="AT253" s="25"/>
      <c r="AU253" s="146"/>
      <c r="AV253" s="25"/>
      <c r="AW253" s="26"/>
      <c r="AX253" s="26"/>
      <c r="AY253" s="146">
        <f>一覧!V253</f>
        <v>0</v>
      </c>
      <c r="AZ253" s="146"/>
      <c r="BA253" s="177"/>
      <c r="BB253" s="177"/>
      <c r="BC253" s="177"/>
      <c r="BD253" s="148"/>
      <c r="BE253" s="25"/>
      <c r="BF253" s="146"/>
      <c r="BG253" s="146"/>
      <c r="BH253" s="146"/>
      <c r="BI253" s="81"/>
      <c r="BJ253" s="25"/>
      <c r="BK253" s="24"/>
      <c r="BL253" s="24">
        <f t="shared" si="26"/>
        <v>0</v>
      </c>
      <c r="BM253" s="177"/>
      <c r="BN253" s="177"/>
      <c r="BO253" s="82"/>
      <c r="BP253" s="81"/>
      <c r="BQ253" s="152"/>
      <c r="BR253" s="152"/>
      <c r="BS253" s="153"/>
      <c r="BT253" s="82"/>
      <c r="BU253" s="27"/>
      <c r="BV253" s="24"/>
      <c r="BW253" s="24"/>
    </row>
    <row r="254" spans="7:75" s="28" customFormat="1" ht="13.5" customHeight="1" x14ac:dyDescent="0.15">
      <c r="G254" s="151"/>
      <c r="H254" s="151"/>
      <c r="I254" s="20"/>
      <c r="J254" s="38"/>
      <c r="K254" s="38"/>
      <c r="L254" s="20"/>
      <c r="M254" s="20"/>
      <c r="N254" s="20"/>
      <c r="O254" s="20"/>
      <c r="P254" s="20"/>
      <c r="Q254" s="20"/>
      <c r="R254" s="20"/>
      <c r="S254" s="20"/>
      <c r="T254" s="200"/>
      <c r="U254" s="189" t="str">
        <f t="shared" si="24"/>
        <v/>
      </c>
      <c r="V254" s="148"/>
      <c r="W254" s="22"/>
      <c r="X254" s="22"/>
      <c r="Y254" s="23"/>
      <c r="Z254" s="23"/>
      <c r="AA254" s="146"/>
      <c r="AB254" s="146"/>
      <c r="AC254" s="146"/>
      <c r="AD254" s="24"/>
      <c r="AE254" s="150">
        <f t="shared" si="22"/>
        <v>115</v>
      </c>
      <c r="AF254" s="27" t="str">
        <f t="shared" si="25"/>
        <v>（115才)</v>
      </c>
      <c r="AG254" s="146"/>
      <c r="AH254" s="146"/>
      <c r="AI254" s="146"/>
      <c r="AJ254" s="146"/>
      <c r="AK254" s="146"/>
      <c r="AL254" s="146"/>
      <c r="AM254" s="177"/>
      <c r="AN254" s="25"/>
      <c r="AO254" s="25"/>
      <c r="AP254" s="25">
        <f t="shared" si="27"/>
        <v>0</v>
      </c>
      <c r="AQ254" s="146"/>
      <c r="AR254" s="25"/>
      <c r="AS254" s="146"/>
      <c r="AT254" s="25"/>
      <c r="AU254" s="146"/>
      <c r="AV254" s="25"/>
      <c r="AW254" s="26"/>
      <c r="AX254" s="26"/>
      <c r="AY254" s="146">
        <f>一覧!V254</f>
        <v>0</v>
      </c>
      <c r="AZ254" s="146"/>
      <c r="BA254" s="177"/>
      <c r="BB254" s="177"/>
      <c r="BC254" s="177"/>
      <c r="BD254" s="148"/>
      <c r="BE254" s="25"/>
      <c r="BF254" s="146"/>
      <c r="BG254" s="146"/>
      <c r="BH254" s="146"/>
      <c r="BI254" s="81"/>
      <c r="BJ254" s="25"/>
      <c r="BK254" s="24"/>
      <c r="BL254" s="24">
        <f t="shared" ref="BL254" si="29">BK254+BJ254*365</f>
        <v>0</v>
      </c>
      <c r="BM254" s="177"/>
      <c r="BN254" s="177"/>
      <c r="BO254" s="82"/>
      <c r="BP254" s="81"/>
      <c r="BQ254" s="152"/>
      <c r="BR254" s="152"/>
      <c r="BS254" s="153"/>
      <c r="BT254" s="82"/>
      <c r="BU254" s="27"/>
      <c r="BV254" s="24"/>
      <c r="BW254" s="24"/>
    </row>
    <row r="255" spans="7:75" s="28" customFormat="1" x14ac:dyDescent="0.15">
      <c r="G255" s="151"/>
      <c r="H255" s="151"/>
      <c r="I255" s="20"/>
      <c r="J255" s="38"/>
      <c r="K255" s="38"/>
      <c r="L255" s="20"/>
      <c r="M255" s="20"/>
      <c r="N255" s="20"/>
      <c r="O255" s="20"/>
      <c r="P255" s="20"/>
      <c r="Q255" s="20"/>
      <c r="R255" s="20"/>
      <c r="S255" s="20"/>
      <c r="T255" s="200"/>
      <c r="U255" s="189" t="str">
        <f t="shared" si="24"/>
        <v/>
      </c>
      <c r="V255" s="148"/>
      <c r="W255" s="22"/>
      <c r="X255" s="22"/>
      <c r="Y255" s="23"/>
      <c r="Z255" s="23"/>
      <c r="AA255" s="146"/>
      <c r="AB255" s="146"/>
      <c r="AC255" s="146"/>
      <c r="AD255" s="24"/>
      <c r="AE255" s="150">
        <f t="shared" si="22"/>
        <v>115</v>
      </c>
      <c r="AF255" s="27" t="str">
        <f t="shared" si="25"/>
        <v>（115才)</v>
      </c>
      <c r="AG255" s="146"/>
      <c r="AH255" s="146"/>
      <c r="AI255" s="146"/>
      <c r="AJ255" s="146"/>
      <c r="AK255" s="146"/>
      <c r="AL255" s="146"/>
      <c r="AM255" s="177"/>
      <c r="AN255" s="25"/>
      <c r="AO255" s="25"/>
      <c r="AP255" s="25">
        <f t="shared" si="27"/>
        <v>0</v>
      </c>
      <c r="AQ255" s="146"/>
      <c r="AR255" s="25"/>
      <c r="AS255" s="146"/>
      <c r="AT255" s="25"/>
      <c r="AU255" s="146"/>
      <c r="AV255" s="25"/>
      <c r="AW255" s="26"/>
      <c r="AX255" s="26"/>
      <c r="AY255" s="146">
        <f>一覧!V255</f>
        <v>0</v>
      </c>
      <c r="AZ255" s="146"/>
      <c r="BA255" s="177"/>
      <c r="BB255" s="177"/>
      <c r="BC255" s="177"/>
      <c r="BD255" s="148"/>
      <c r="BE255" s="25"/>
      <c r="BF255" s="146"/>
      <c r="BG255" s="146"/>
      <c r="BH255" s="146"/>
      <c r="BI255" s="81"/>
      <c r="BJ255" s="25"/>
      <c r="BK255" s="24"/>
      <c r="BL255" s="24">
        <f t="shared" si="26"/>
        <v>0</v>
      </c>
      <c r="BM255" s="177"/>
      <c r="BN255" s="177"/>
      <c r="BO255" s="82"/>
      <c r="BP255" s="81"/>
      <c r="BQ255" s="152"/>
      <c r="BR255" s="152"/>
      <c r="BS255" s="153"/>
      <c r="BT255" s="82"/>
      <c r="BU255" s="27"/>
      <c r="BV255" s="24"/>
      <c r="BW255" s="24"/>
    </row>
    <row r="256" spans="7:75" s="28" customFormat="1" x14ac:dyDescent="0.15">
      <c r="G256" s="151"/>
      <c r="H256" s="151"/>
      <c r="I256" s="20"/>
      <c r="J256" s="38"/>
      <c r="K256" s="38"/>
      <c r="L256" s="20"/>
      <c r="M256" s="20"/>
      <c r="N256" s="20"/>
      <c r="O256" s="20"/>
      <c r="P256" s="20"/>
      <c r="Q256" s="20"/>
      <c r="R256" s="20"/>
      <c r="S256" s="20"/>
      <c r="T256" s="200"/>
      <c r="U256" s="189" t="str">
        <f t="shared" si="24"/>
        <v/>
      </c>
      <c r="V256" s="148"/>
      <c r="W256" s="22"/>
      <c r="X256" s="22"/>
      <c r="Y256" s="23"/>
      <c r="Z256" s="23"/>
      <c r="AA256" s="146"/>
      <c r="AB256" s="146"/>
      <c r="AC256" s="146"/>
      <c r="AD256" s="24"/>
      <c r="AE256" s="150">
        <f t="shared" si="22"/>
        <v>115</v>
      </c>
      <c r="AF256" s="27" t="str">
        <f t="shared" si="25"/>
        <v>（115才)</v>
      </c>
      <c r="AG256" s="146"/>
      <c r="AH256" s="146"/>
      <c r="AI256" s="146"/>
      <c r="AJ256" s="146"/>
      <c r="AK256" s="146"/>
      <c r="AL256" s="146"/>
      <c r="AM256" s="177"/>
      <c r="AN256" s="25"/>
      <c r="AO256" s="25"/>
      <c r="AP256" s="25">
        <f t="shared" si="27"/>
        <v>0</v>
      </c>
      <c r="AQ256" s="146"/>
      <c r="AR256" s="25"/>
      <c r="AS256" s="146"/>
      <c r="AT256" s="25"/>
      <c r="AU256" s="146"/>
      <c r="AV256" s="25"/>
      <c r="AW256" s="26"/>
      <c r="AX256" s="26"/>
      <c r="AY256" s="146">
        <f>一覧!V256</f>
        <v>0</v>
      </c>
      <c r="AZ256" s="146"/>
      <c r="BA256" s="177"/>
      <c r="BB256" s="177"/>
      <c r="BC256" s="177"/>
      <c r="BD256" s="148"/>
      <c r="BE256" s="25"/>
      <c r="BF256" s="146"/>
      <c r="BG256" s="146"/>
      <c r="BH256" s="146"/>
      <c r="BI256" s="81"/>
      <c r="BJ256" s="25"/>
      <c r="BK256" s="24"/>
      <c r="BL256" s="24">
        <f t="shared" si="26"/>
        <v>0</v>
      </c>
      <c r="BM256" s="177"/>
      <c r="BN256" s="177"/>
      <c r="BO256" s="82"/>
      <c r="BP256" s="81"/>
      <c r="BQ256" s="152"/>
      <c r="BR256" s="152"/>
      <c r="BS256" s="153"/>
      <c r="BT256" s="82"/>
      <c r="BU256" s="27"/>
      <c r="BV256" s="24"/>
      <c r="BW256" s="24"/>
    </row>
    <row r="257" spans="7:75" s="28" customFormat="1" ht="13.5" customHeight="1" x14ac:dyDescent="0.15">
      <c r="G257" s="151"/>
      <c r="H257" s="151"/>
      <c r="I257" s="20"/>
      <c r="J257" s="38"/>
      <c r="K257" s="38"/>
      <c r="L257" s="20"/>
      <c r="M257" s="20"/>
      <c r="N257" s="20"/>
      <c r="O257" s="20"/>
      <c r="P257" s="20"/>
      <c r="Q257" s="20"/>
      <c r="R257" s="20"/>
      <c r="S257" s="20"/>
      <c r="T257" s="200"/>
      <c r="U257" s="189" t="str">
        <f t="shared" si="24"/>
        <v/>
      </c>
      <c r="V257" s="148"/>
      <c r="W257" s="22"/>
      <c r="X257" s="22"/>
      <c r="Y257" s="23"/>
      <c r="Z257" s="23"/>
      <c r="AA257" s="146"/>
      <c r="AB257" s="146"/>
      <c r="AC257" s="146"/>
      <c r="AD257" s="24"/>
      <c r="AE257" s="150">
        <f t="shared" si="22"/>
        <v>115</v>
      </c>
      <c r="AF257" s="27" t="str">
        <f t="shared" si="25"/>
        <v>（115才)</v>
      </c>
      <c r="AG257" s="146"/>
      <c r="AH257" s="146"/>
      <c r="AI257" s="146"/>
      <c r="AJ257" s="146"/>
      <c r="AK257" s="146"/>
      <c r="AL257" s="146"/>
      <c r="AM257" s="177"/>
      <c r="AN257" s="25"/>
      <c r="AO257" s="25"/>
      <c r="AP257" s="25">
        <f t="shared" si="27"/>
        <v>0</v>
      </c>
      <c r="AQ257" s="146"/>
      <c r="AR257" s="25"/>
      <c r="AS257" s="146"/>
      <c r="AT257" s="25"/>
      <c r="AU257" s="146"/>
      <c r="AV257" s="25"/>
      <c r="AW257" s="26"/>
      <c r="AX257" s="26"/>
      <c r="AY257" s="146">
        <f>一覧!V257</f>
        <v>0</v>
      </c>
      <c r="AZ257" s="146"/>
      <c r="BA257" s="177"/>
      <c r="BB257" s="177"/>
      <c r="BC257" s="177"/>
      <c r="BD257" s="148"/>
      <c r="BE257" s="25"/>
      <c r="BF257" s="146"/>
      <c r="BG257" s="146"/>
      <c r="BH257" s="146"/>
      <c r="BI257" s="81"/>
      <c r="BJ257" s="25"/>
      <c r="BK257" s="24"/>
      <c r="BL257" s="24">
        <f t="shared" si="26"/>
        <v>0</v>
      </c>
      <c r="BM257" s="177"/>
      <c r="BN257" s="177"/>
      <c r="BO257" s="82"/>
      <c r="BP257" s="81"/>
      <c r="BQ257" s="152"/>
      <c r="BR257" s="152"/>
      <c r="BS257" s="153"/>
      <c r="BT257" s="82"/>
      <c r="BU257" s="27"/>
      <c r="BV257" s="24"/>
      <c r="BW257" s="24"/>
    </row>
    <row r="258" spans="7:75" s="28" customFormat="1" x14ac:dyDescent="0.15">
      <c r="G258" s="151"/>
      <c r="H258" s="151"/>
      <c r="I258" s="20"/>
      <c r="J258" s="38"/>
      <c r="K258" s="38"/>
      <c r="L258" s="20"/>
      <c r="M258" s="20"/>
      <c r="N258" s="20"/>
      <c r="O258" s="20"/>
      <c r="P258" s="20"/>
      <c r="Q258" s="20"/>
      <c r="R258" s="20"/>
      <c r="S258" s="20"/>
      <c r="T258" s="200"/>
      <c r="U258" s="189" t="str">
        <f t="shared" si="24"/>
        <v/>
      </c>
      <c r="V258" s="148"/>
      <c r="W258" s="22"/>
      <c r="X258" s="22"/>
      <c r="Y258" s="23"/>
      <c r="Z258" s="23"/>
      <c r="AA258" s="146"/>
      <c r="AB258" s="146"/>
      <c r="AC258" s="146"/>
      <c r="AD258" s="24"/>
      <c r="AE258" s="150">
        <f t="shared" si="22"/>
        <v>115</v>
      </c>
      <c r="AF258" s="27" t="str">
        <f t="shared" si="25"/>
        <v>（115才)</v>
      </c>
      <c r="AG258" s="146"/>
      <c r="AH258" s="146"/>
      <c r="AI258" s="146"/>
      <c r="AJ258" s="146"/>
      <c r="AK258" s="146"/>
      <c r="AL258" s="146"/>
      <c r="AM258" s="177"/>
      <c r="AN258" s="25"/>
      <c r="AO258" s="25"/>
      <c r="AP258" s="25">
        <f t="shared" si="27"/>
        <v>0</v>
      </c>
      <c r="AQ258" s="146"/>
      <c r="AR258" s="25"/>
      <c r="AS258" s="146"/>
      <c r="AT258" s="25"/>
      <c r="AU258" s="146"/>
      <c r="AV258" s="25"/>
      <c r="AW258" s="26"/>
      <c r="AX258" s="26"/>
      <c r="AY258" s="146">
        <f>一覧!V258</f>
        <v>0</v>
      </c>
      <c r="AZ258" s="146"/>
      <c r="BA258" s="177"/>
      <c r="BB258" s="177"/>
      <c r="BC258" s="177"/>
      <c r="BD258" s="148"/>
      <c r="BE258" s="25"/>
      <c r="BF258" s="146"/>
      <c r="BG258" s="146"/>
      <c r="BH258" s="146"/>
      <c r="BI258" s="81"/>
      <c r="BJ258" s="25"/>
      <c r="BK258" s="24"/>
      <c r="BL258" s="24">
        <f t="shared" si="26"/>
        <v>0</v>
      </c>
      <c r="BM258" s="177"/>
      <c r="BN258" s="177"/>
      <c r="BO258" s="82"/>
      <c r="BP258" s="81"/>
      <c r="BQ258" s="152"/>
      <c r="BR258" s="152"/>
      <c r="BS258" s="153"/>
      <c r="BT258" s="82"/>
      <c r="BU258" s="27"/>
      <c r="BV258" s="24"/>
      <c r="BW258" s="24"/>
    </row>
    <row r="259" spans="7:75" s="28" customFormat="1" x14ac:dyDescent="0.15">
      <c r="G259" s="151"/>
      <c r="H259" s="151"/>
      <c r="I259" s="20"/>
      <c r="J259" s="38"/>
      <c r="K259" s="38"/>
      <c r="L259" s="20"/>
      <c r="M259" s="20"/>
      <c r="N259" s="20"/>
      <c r="O259" s="20"/>
      <c r="P259" s="20"/>
      <c r="Q259" s="20"/>
      <c r="R259" s="20"/>
      <c r="S259" s="20"/>
      <c r="T259" s="200"/>
      <c r="U259" s="189" t="str">
        <f t="shared" si="24"/>
        <v/>
      </c>
      <c r="V259" s="148"/>
      <c r="W259" s="22"/>
      <c r="X259" s="22"/>
      <c r="Y259" s="23"/>
      <c r="Z259" s="23"/>
      <c r="AA259" s="146"/>
      <c r="AB259" s="146"/>
      <c r="AC259" s="146"/>
      <c r="AD259" s="24"/>
      <c r="AE259" s="150">
        <f t="shared" si="22"/>
        <v>115</v>
      </c>
      <c r="AF259" s="27" t="str">
        <f t="shared" si="25"/>
        <v>（115才)</v>
      </c>
      <c r="AG259" s="146"/>
      <c r="AH259" s="146"/>
      <c r="AI259" s="146"/>
      <c r="AJ259" s="146"/>
      <c r="AK259" s="146"/>
      <c r="AL259" s="146"/>
      <c r="AM259" s="177"/>
      <c r="AN259" s="25"/>
      <c r="AO259" s="25"/>
      <c r="AP259" s="25">
        <f t="shared" si="27"/>
        <v>0</v>
      </c>
      <c r="AQ259" s="146"/>
      <c r="AR259" s="25"/>
      <c r="AS259" s="146"/>
      <c r="AT259" s="25"/>
      <c r="AU259" s="146"/>
      <c r="AV259" s="25"/>
      <c r="AW259" s="26"/>
      <c r="AX259" s="26"/>
      <c r="AY259" s="146">
        <f>一覧!V259</f>
        <v>0</v>
      </c>
      <c r="AZ259" s="146"/>
      <c r="BA259" s="177"/>
      <c r="BB259" s="177"/>
      <c r="BC259" s="177"/>
      <c r="BD259" s="148"/>
      <c r="BE259" s="25"/>
      <c r="BF259" s="146"/>
      <c r="BG259" s="146"/>
      <c r="BH259" s="146"/>
      <c r="BI259" s="81"/>
      <c r="BJ259" s="25"/>
      <c r="BK259" s="24"/>
      <c r="BL259" s="24">
        <f t="shared" si="26"/>
        <v>0</v>
      </c>
      <c r="BM259" s="177"/>
      <c r="BN259" s="177"/>
      <c r="BO259" s="82"/>
      <c r="BP259" s="81"/>
      <c r="BQ259" s="152"/>
      <c r="BR259" s="152"/>
      <c r="BS259" s="153"/>
      <c r="BT259" s="82"/>
      <c r="BU259" s="27"/>
      <c r="BV259" s="24"/>
      <c r="BW259" s="24"/>
    </row>
    <row r="260" spans="7:75" s="28" customFormat="1" ht="13.5" customHeight="1" x14ac:dyDescent="0.15">
      <c r="G260" s="151"/>
      <c r="H260" s="151"/>
      <c r="I260" s="20"/>
      <c r="J260" s="38"/>
      <c r="K260" s="38"/>
      <c r="L260" s="20"/>
      <c r="M260" s="20"/>
      <c r="N260" s="20"/>
      <c r="O260" s="20"/>
      <c r="P260" s="20"/>
      <c r="Q260" s="20"/>
      <c r="R260" s="20"/>
      <c r="S260" s="20"/>
      <c r="T260" s="200"/>
      <c r="U260" s="189" t="str">
        <f t="shared" si="24"/>
        <v/>
      </c>
      <c r="V260" s="148"/>
      <c r="W260" s="22"/>
      <c r="X260" s="22"/>
      <c r="Y260" s="23"/>
      <c r="Z260" s="23"/>
      <c r="AA260" s="146"/>
      <c r="AB260" s="146"/>
      <c r="AC260" s="146"/>
      <c r="AD260" s="24"/>
      <c r="AE260" s="150">
        <f t="shared" si="22"/>
        <v>115</v>
      </c>
      <c r="AF260" s="27" t="str">
        <f t="shared" si="25"/>
        <v>（115才)</v>
      </c>
      <c r="AG260" s="146"/>
      <c r="AH260" s="146"/>
      <c r="AI260" s="146"/>
      <c r="AJ260" s="146"/>
      <c r="AK260" s="146"/>
      <c r="AL260" s="146"/>
      <c r="AM260" s="177"/>
      <c r="AN260" s="25"/>
      <c r="AO260" s="25"/>
      <c r="AP260" s="25">
        <f t="shared" si="27"/>
        <v>0</v>
      </c>
      <c r="AQ260" s="146"/>
      <c r="AR260" s="25"/>
      <c r="AS260" s="146"/>
      <c r="AT260" s="25"/>
      <c r="AU260" s="146"/>
      <c r="AV260" s="25"/>
      <c r="AW260" s="26"/>
      <c r="AX260" s="26"/>
      <c r="AY260" s="146">
        <f>一覧!V260</f>
        <v>0</v>
      </c>
      <c r="AZ260" s="146"/>
      <c r="BA260" s="177"/>
      <c r="BB260" s="177"/>
      <c r="BC260" s="177"/>
      <c r="BD260" s="148"/>
      <c r="BE260" s="25"/>
      <c r="BF260" s="146"/>
      <c r="BG260" s="146"/>
      <c r="BH260" s="146"/>
      <c r="BI260" s="81"/>
      <c r="BJ260" s="25"/>
      <c r="BK260" s="24"/>
      <c r="BL260" s="24">
        <f t="shared" si="26"/>
        <v>0</v>
      </c>
      <c r="BM260" s="177"/>
      <c r="BN260" s="177"/>
      <c r="BO260" s="82"/>
      <c r="BP260" s="81"/>
      <c r="BQ260" s="152"/>
      <c r="BR260" s="152"/>
      <c r="BS260" s="153"/>
      <c r="BT260" s="82"/>
      <c r="BU260" s="27"/>
      <c r="BV260" s="24"/>
      <c r="BW260" s="24"/>
    </row>
    <row r="261" spans="7:75" s="28" customFormat="1" x14ac:dyDescent="0.15">
      <c r="G261" s="151"/>
      <c r="H261" s="151"/>
      <c r="I261" s="20"/>
      <c r="J261" s="38"/>
      <c r="K261" s="38"/>
      <c r="L261" s="20"/>
      <c r="M261" s="20"/>
      <c r="N261" s="20"/>
      <c r="O261" s="20"/>
      <c r="P261" s="20"/>
      <c r="Q261" s="20"/>
      <c r="R261" s="20"/>
      <c r="S261" s="20"/>
      <c r="T261" s="200"/>
      <c r="U261" s="189" t="str">
        <f t="shared" si="24"/>
        <v/>
      </c>
      <c r="V261" s="148"/>
      <c r="W261" s="22"/>
      <c r="X261" s="22"/>
      <c r="Y261" s="23"/>
      <c r="Z261" s="23"/>
      <c r="AA261" s="146"/>
      <c r="AB261" s="146"/>
      <c r="AC261" s="146"/>
      <c r="AD261" s="24"/>
      <c r="AE261" s="150">
        <f t="shared" si="22"/>
        <v>115</v>
      </c>
      <c r="AF261" s="27" t="str">
        <f t="shared" si="25"/>
        <v>（115才)</v>
      </c>
      <c r="AG261" s="146"/>
      <c r="AH261" s="146"/>
      <c r="AI261" s="146"/>
      <c r="AJ261" s="146"/>
      <c r="AK261" s="146"/>
      <c r="AL261" s="146"/>
      <c r="AM261" s="177"/>
      <c r="AN261" s="25"/>
      <c r="AO261" s="25"/>
      <c r="AP261" s="25">
        <f t="shared" si="27"/>
        <v>0</v>
      </c>
      <c r="AQ261" s="146"/>
      <c r="AR261" s="25"/>
      <c r="AS261" s="146"/>
      <c r="AT261" s="25"/>
      <c r="AU261" s="146"/>
      <c r="AV261" s="25"/>
      <c r="AW261" s="26"/>
      <c r="AX261" s="26"/>
      <c r="AY261" s="146">
        <f>一覧!V261</f>
        <v>0</v>
      </c>
      <c r="AZ261" s="146"/>
      <c r="BA261" s="177"/>
      <c r="BB261" s="177"/>
      <c r="BC261" s="177"/>
      <c r="BD261" s="148"/>
      <c r="BE261" s="25"/>
      <c r="BF261" s="146"/>
      <c r="BG261" s="146"/>
      <c r="BH261" s="146"/>
      <c r="BI261" s="81"/>
      <c r="BJ261" s="25"/>
      <c r="BK261" s="24"/>
      <c r="BL261" s="24">
        <f t="shared" si="26"/>
        <v>0</v>
      </c>
      <c r="BM261" s="177"/>
      <c r="BN261" s="177"/>
      <c r="BO261" s="82"/>
      <c r="BP261" s="81"/>
      <c r="BQ261" s="152"/>
      <c r="BR261" s="152"/>
      <c r="BS261" s="153"/>
      <c r="BT261" s="82"/>
      <c r="BU261" s="27"/>
      <c r="BV261" s="24"/>
      <c r="BW261" s="24"/>
    </row>
    <row r="262" spans="7:75" s="28" customFormat="1" x14ac:dyDescent="0.15">
      <c r="G262" s="151"/>
      <c r="H262" s="151"/>
      <c r="I262" s="20"/>
      <c r="J262" s="38"/>
      <c r="K262" s="38"/>
      <c r="L262" s="20"/>
      <c r="M262" s="20"/>
      <c r="N262" s="20"/>
      <c r="O262" s="20"/>
      <c r="P262" s="20"/>
      <c r="Q262" s="20"/>
      <c r="R262" s="20"/>
      <c r="S262" s="20"/>
      <c r="T262" s="200"/>
      <c r="U262" s="189" t="str">
        <f t="shared" si="24"/>
        <v/>
      </c>
      <c r="V262" s="148"/>
      <c r="W262" s="22"/>
      <c r="X262" s="22"/>
      <c r="Y262" s="23"/>
      <c r="Z262" s="23"/>
      <c r="AA262" s="146"/>
      <c r="AB262" s="146"/>
      <c r="AC262" s="146"/>
      <c r="AD262" s="24"/>
      <c r="AE262" s="150">
        <f t="shared" ref="AE262:AE325" si="30">DATEDIF(AD262,$AD$514,"ｙ")</f>
        <v>115</v>
      </c>
      <c r="AF262" s="27" t="str">
        <f t="shared" si="25"/>
        <v>（115才)</v>
      </c>
      <c r="AG262" s="146"/>
      <c r="AH262" s="146"/>
      <c r="AI262" s="146"/>
      <c r="AJ262" s="146"/>
      <c r="AK262" s="146"/>
      <c r="AL262" s="146"/>
      <c r="AM262" s="177"/>
      <c r="AN262" s="25"/>
      <c r="AO262" s="25"/>
      <c r="AP262" s="25">
        <f t="shared" si="27"/>
        <v>0</v>
      </c>
      <c r="AQ262" s="146"/>
      <c r="AR262" s="25"/>
      <c r="AS262" s="146"/>
      <c r="AT262" s="25"/>
      <c r="AU262" s="146"/>
      <c r="AV262" s="25"/>
      <c r="AW262" s="26"/>
      <c r="AX262" s="26"/>
      <c r="AY262" s="146">
        <f>一覧!V262</f>
        <v>0</v>
      </c>
      <c r="AZ262" s="146"/>
      <c r="BA262" s="177"/>
      <c r="BB262" s="177"/>
      <c r="BC262" s="177"/>
      <c r="BD262" s="148"/>
      <c r="BE262" s="25"/>
      <c r="BF262" s="146"/>
      <c r="BG262" s="146"/>
      <c r="BH262" s="146"/>
      <c r="BI262" s="81"/>
      <c r="BJ262" s="25"/>
      <c r="BK262" s="24"/>
      <c r="BL262" s="24">
        <f t="shared" ref="BL262:BL325" si="31">BK262+BJ262*365</f>
        <v>0</v>
      </c>
      <c r="BM262" s="177"/>
      <c r="BN262" s="177"/>
      <c r="BO262" s="82"/>
      <c r="BP262" s="81"/>
      <c r="BQ262" s="152"/>
      <c r="BR262" s="152"/>
      <c r="BS262" s="153"/>
      <c r="BT262" s="82"/>
      <c r="BU262" s="27"/>
      <c r="BV262" s="24"/>
      <c r="BW262" s="24"/>
    </row>
    <row r="263" spans="7:75" s="28" customFormat="1" ht="13.5" customHeight="1" x14ac:dyDescent="0.15">
      <c r="G263" s="151"/>
      <c r="H263" s="151"/>
      <c r="I263" s="20"/>
      <c r="J263" s="38"/>
      <c r="K263" s="38"/>
      <c r="L263" s="20"/>
      <c r="M263" s="20"/>
      <c r="N263" s="20"/>
      <c r="O263" s="20"/>
      <c r="P263" s="20"/>
      <c r="Q263" s="20"/>
      <c r="R263" s="20"/>
      <c r="S263" s="20"/>
      <c r="T263" s="200"/>
      <c r="U263" s="189" t="str">
        <f t="shared" ref="U263:U326" si="32">P263&amp;R263&amp;T263</f>
        <v/>
      </c>
      <c r="V263" s="148"/>
      <c r="W263" s="22"/>
      <c r="X263" s="22"/>
      <c r="Y263" s="23"/>
      <c r="Z263" s="23"/>
      <c r="AA263" s="146"/>
      <c r="AB263" s="146"/>
      <c r="AC263" s="146"/>
      <c r="AD263" s="24"/>
      <c r="AE263" s="150">
        <f t="shared" si="30"/>
        <v>115</v>
      </c>
      <c r="AF263" s="27" t="str">
        <f t="shared" ref="AF263:AF326" si="33">"（"&amp;AE263&amp;"才)"</f>
        <v>（115才)</v>
      </c>
      <c r="AG263" s="146"/>
      <c r="AH263" s="146"/>
      <c r="AI263" s="146"/>
      <c r="AJ263" s="146"/>
      <c r="AK263" s="146"/>
      <c r="AL263" s="146"/>
      <c r="AM263" s="177"/>
      <c r="AN263" s="25"/>
      <c r="AO263" s="25"/>
      <c r="AP263" s="25">
        <f t="shared" si="27"/>
        <v>0</v>
      </c>
      <c r="AQ263" s="146"/>
      <c r="AR263" s="25"/>
      <c r="AS263" s="146"/>
      <c r="AT263" s="25"/>
      <c r="AU263" s="146"/>
      <c r="AV263" s="25"/>
      <c r="AW263" s="26"/>
      <c r="AX263" s="26"/>
      <c r="AY263" s="146">
        <f>一覧!V263</f>
        <v>0</v>
      </c>
      <c r="AZ263" s="146"/>
      <c r="BA263" s="177"/>
      <c r="BB263" s="177"/>
      <c r="BC263" s="177"/>
      <c r="BD263" s="148"/>
      <c r="BE263" s="25"/>
      <c r="BF263" s="146"/>
      <c r="BG263" s="146"/>
      <c r="BH263" s="146"/>
      <c r="BI263" s="81"/>
      <c r="BJ263" s="25"/>
      <c r="BK263" s="24"/>
      <c r="BL263" s="24">
        <f t="shared" si="31"/>
        <v>0</v>
      </c>
      <c r="BM263" s="177"/>
      <c r="BN263" s="177"/>
      <c r="BO263" s="82"/>
      <c r="BP263" s="81"/>
      <c r="BQ263" s="152"/>
      <c r="BR263" s="152"/>
      <c r="BS263" s="153"/>
      <c r="BT263" s="82"/>
      <c r="BU263" s="27"/>
      <c r="BV263" s="24"/>
      <c r="BW263" s="24"/>
    </row>
    <row r="264" spans="7:75" s="28" customFormat="1" x14ac:dyDescent="0.15">
      <c r="G264" s="151"/>
      <c r="H264" s="151"/>
      <c r="I264" s="20"/>
      <c r="J264" s="38"/>
      <c r="K264" s="38"/>
      <c r="L264" s="20"/>
      <c r="M264" s="20"/>
      <c r="N264" s="20"/>
      <c r="O264" s="20"/>
      <c r="P264" s="20"/>
      <c r="Q264" s="20"/>
      <c r="R264" s="20"/>
      <c r="S264" s="20"/>
      <c r="T264" s="200"/>
      <c r="U264" s="189" t="str">
        <f t="shared" si="32"/>
        <v/>
      </c>
      <c r="V264" s="148"/>
      <c r="W264" s="22"/>
      <c r="X264" s="22"/>
      <c r="Y264" s="23"/>
      <c r="Z264" s="23"/>
      <c r="AA264" s="146"/>
      <c r="AB264" s="146"/>
      <c r="AC264" s="146"/>
      <c r="AD264" s="24"/>
      <c r="AE264" s="150">
        <f t="shared" si="30"/>
        <v>115</v>
      </c>
      <c r="AF264" s="27" t="str">
        <f t="shared" si="33"/>
        <v>（115才)</v>
      </c>
      <c r="AG264" s="146"/>
      <c r="AH264" s="146"/>
      <c r="AI264" s="146"/>
      <c r="AJ264" s="146"/>
      <c r="AK264" s="146"/>
      <c r="AL264" s="146"/>
      <c r="AM264" s="177"/>
      <c r="AN264" s="25"/>
      <c r="AO264" s="25"/>
      <c r="AP264" s="25">
        <f t="shared" si="27"/>
        <v>0</v>
      </c>
      <c r="AQ264" s="146"/>
      <c r="AR264" s="25"/>
      <c r="AS264" s="146"/>
      <c r="AT264" s="25"/>
      <c r="AU264" s="146"/>
      <c r="AV264" s="25"/>
      <c r="AW264" s="26"/>
      <c r="AX264" s="26"/>
      <c r="AY264" s="146">
        <f>一覧!V264</f>
        <v>0</v>
      </c>
      <c r="AZ264" s="146"/>
      <c r="BA264" s="177"/>
      <c r="BB264" s="177"/>
      <c r="BC264" s="177"/>
      <c r="BD264" s="148"/>
      <c r="BE264" s="25"/>
      <c r="BF264" s="146"/>
      <c r="BG264" s="146"/>
      <c r="BH264" s="146"/>
      <c r="BI264" s="81"/>
      <c r="BJ264" s="25"/>
      <c r="BK264" s="24"/>
      <c r="BL264" s="24">
        <f t="shared" si="31"/>
        <v>0</v>
      </c>
      <c r="BM264" s="177"/>
      <c r="BN264" s="177"/>
      <c r="BO264" s="82"/>
      <c r="BP264" s="81"/>
      <c r="BQ264" s="152"/>
      <c r="BR264" s="152"/>
      <c r="BS264" s="153"/>
      <c r="BT264" s="82"/>
      <c r="BU264" s="27"/>
      <c r="BV264" s="24"/>
      <c r="BW264" s="24"/>
    </row>
    <row r="265" spans="7:75" s="28" customFormat="1" x14ac:dyDescent="0.15">
      <c r="G265" s="151"/>
      <c r="H265" s="151"/>
      <c r="I265" s="20"/>
      <c r="J265" s="38"/>
      <c r="K265" s="38"/>
      <c r="L265" s="20"/>
      <c r="M265" s="20"/>
      <c r="N265" s="20"/>
      <c r="O265" s="20"/>
      <c r="P265" s="20"/>
      <c r="Q265" s="20"/>
      <c r="R265" s="20"/>
      <c r="S265" s="20"/>
      <c r="T265" s="200"/>
      <c r="U265" s="189" t="str">
        <f t="shared" si="32"/>
        <v/>
      </c>
      <c r="V265" s="148"/>
      <c r="W265" s="22"/>
      <c r="X265" s="22"/>
      <c r="Y265" s="23"/>
      <c r="Z265" s="23"/>
      <c r="AA265" s="146"/>
      <c r="AB265" s="146"/>
      <c r="AC265" s="146"/>
      <c r="AD265" s="24"/>
      <c r="AE265" s="150">
        <f t="shared" si="30"/>
        <v>115</v>
      </c>
      <c r="AF265" s="27" t="str">
        <f t="shared" si="33"/>
        <v>（115才)</v>
      </c>
      <c r="AG265" s="146"/>
      <c r="AH265" s="146"/>
      <c r="AI265" s="146"/>
      <c r="AJ265" s="146"/>
      <c r="AK265" s="146"/>
      <c r="AL265" s="146"/>
      <c r="AM265" s="177"/>
      <c r="AN265" s="25"/>
      <c r="AO265" s="25"/>
      <c r="AP265" s="25">
        <f t="shared" si="27"/>
        <v>0</v>
      </c>
      <c r="AQ265" s="146"/>
      <c r="AR265" s="25"/>
      <c r="AS265" s="146"/>
      <c r="AT265" s="25"/>
      <c r="AU265" s="146"/>
      <c r="AV265" s="25"/>
      <c r="AW265" s="26"/>
      <c r="AX265" s="26"/>
      <c r="AY265" s="146">
        <f>一覧!V265</f>
        <v>0</v>
      </c>
      <c r="AZ265" s="146"/>
      <c r="BA265" s="177"/>
      <c r="BB265" s="177"/>
      <c r="BC265" s="177"/>
      <c r="BD265" s="148"/>
      <c r="BE265" s="25"/>
      <c r="BF265" s="146"/>
      <c r="BG265" s="146"/>
      <c r="BH265" s="146"/>
      <c r="BI265" s="81"/>
      <c r="BJ265" s="25"/>
      <c r="BK265" s="24"/>
      <c r="BL265" s="24">
        <f t="shared" si="31"/>
        <v>0</v>
      </c>
      <c r="BM265" s="177"/>
      <c r="BN265" s="177"/>
      <c r="BO265" s="82"/>
      <c r="BP265" s="81"/>
      <c r="BQ265" s="152"/>
      <c r="BR265" s="152"/>
      <c r="BS265" s="153"/>
      <c r="BT265" s="82"/>
      <c r="BU265" s="27"/>
      <c r="BV265" s="24"/>
      <c r="BW265" s="24"/>
    </row>
    <row r="266" spans="7:75" s="28" customFormat="1" ht="13.5" customHeight="1" x14ac:dyDescent="0.15">
      <c r="G266" s="151"/>
      <c r="H266" s="151"/>
      <c r="I266" s="20"/>
      <c r="J266" s="38"/>
      <c r="K266" s="38"/>
      <c r="L266" s="20"/>
      <c r="M266" s="20"/>
      <c r="N266" s="20"/>
      <c r="O266" s="20"/>
      <c r="P266" s="20"/>
      <c r="Q266" s="20"/>
      <c r="R266" s="20"/>
      <c r="S266" s="20"/>
      <c r="T266" s="200"/>
      <c r="U266" s="189" t="str">
        <f t="shared" si="32"/>
        <v/>
      </c>
      <c r="V266" s="148"/>
      <c r="W266" s="22"/>
      <c r="X266" s="22"/>
      <c r="Y266" s="23"/>
      <c r="Z266" s="23"/>
      <c r="AA266" s="146"/>
      <c r="AB266" s="146"/>
      <c r="AC266" s="146"/>
      <c r="AD266" s="24"/>
      <c r="AE266" s="150">
        <f t="shared" si="30"/>
        <v>115</v>
      </c>
      <c r="AF266" s="27" t="str">
        <f t="shared" si="33"/>
        <v>（115才)</v>
      </c>
      <c r="AG266" s="146"/>
      <c r="AH266" s="146"/>
      <c r="AI266" s="146"/>
      <c r="AJ266" s="146"/>
      <c r="AK266" s="146"/>
      <c r="AL266" s="146"/>
      <c r="AM266" s="177"/>
      <c r="AN266" s="25"/>
      <c r="AO266" s="25"/>
      <c r="AP266" s="25">
        <f t="shared" si="27"/>
        <v>0</v>
      </c>
      <c r="AQ266" s="146"/>
      <c r="AR266" s="25"/>
      <c r="AS266" s="146"/>
      <c r="AT266" s="25"/>
      <c r="AU266" s="146"/>
      <c r="AV266" s="25"/>
      <c r="AW266" s="26"/>
      <c r="AX266" s="26"/>
      <c r="AY266" s="146">
        <f>一覧!V266</f>
        <v>0</v>
      </c>
      <c r="AZ266" s="146"/>
      <c r="BA266" s="177"/>
      <c r="BB266" s="177"/>
      <c r="BC266" s="177"/>
      <c r="BD266" s="148"/>
      <c r="BE266" s="25"/>
      <c r="BF266" s="146"/>
      <c r="BG266" s="146"/>
      <c r="BH266" s="146"/>
      <c r="BI266" s="81"/>
      <c r="BJ266" s="25"/>
      <c r="BK266" s="24"/>
      <c r="BL266" s="24">
        <f t="shared" si="31"/>
        <v>0</v>
      </c>
      <c r="BM266" s="177"/>
      <c r="BN266" s="177"/>
      <c r="BO266" s="82"/>
      <c r="BP266" s="81"/>
      <c r="BQ266" s="152"/>
      <c r="BR266" s="152"/>
      <c r="BS266" s="153"/>
      <c r="BT266" s="82"/>
      <c r="BU266" s="27"/>
      <c r="BV266" s="24"/>
      <c r="BW266" s="24"/>
    </row>
    <row r="267" spans="7:75" s="28" customFormat="1" x14ac:dyDescent="0.15">
      <c r="G267" s="151"/>
      <c r="H267" s="151"/>
      <c r="I267" s="20"/>
      <c r="J267" s="38"/>
      <c r="K267" s="38"/>
      <c r="L267" s="20"/>
      <c r="M267" s="20"/>
      <c r="N267" s="20"/>
      <c r="O267" s="20"/>
      <c r="P267" s="20"/>
      <c r="Q267" s="20"/>
      <c r="R267" s="20"/>
      <c r="S267" s="20"/>
      <c r="T267" s="200"/>
      <c r="U267" s="189" t="str">
        <f t="shared" si="32"/>
        <v/>
      </c>
      <c r="V267" s="148"/>
      <c r="W267" s="22"/>
      <c r="X267" s="22"/>
      <c r="Y267" s="23"/>
      <c r="Z267" s="23"/>
      <c r="AA267" s="146"/>
      <c r="AB267" s="146"/>
      <c r="AC267" s="146"/>
      <c r="AD267" s="24"/>
      <c r="AE267" s="150">
        <f t="shared" si="30"/>
        <v>115</v>
      </c>
      <c r="AF267" s="27" t="str">
        <f t="shared" si="33"/>
        <v>（115才)</v>
      </c>
      <c r="AG267" s="146"/>
      <c r="AH267" s="146"/>
      <c r="AI267" s="146"/>
      <c r="AJ267" s="146"/>
      <c r="AK267" s="146"/>
      <c r="AL267" s="146"/>
      <c r="AM267" s="177"/>
      <c r="AN267" s="25"/>
      <c r="AO267" s="25"/>
      <c r="AP267" s="25">
        <f t="shared" si="27"/>
        <v>0</v>
      </c>
      <c r="AQ267" s="146"/>
      <c r="AR267" s="25"/>
      <c r="AS267" s="146"/>
      <c r="AT267" s="25"/>
      <c r="AU267" s="146"/>
      <c r="AV267" s="25"/>
      <c r="AW267" s="26"/>
      <c r="AX267" s="26"/>
      <c r="AY267" s="146">
        <f>一覧!V267</f>
        <v>0</v>
      </c>
      <c r="AZ267" s="146"/>
      <c r="BA267" s="177"/>
      <c r="BB267" s="177"/>
      <c r="BC267" s="177"/>
      <c r="BD267" s="148"/>
      <c r="BE267" s="25"/>
      <c r="BF267" s="146"/>
      <c r="BG267" s="146"/>
      <c r="BH267" s="146"/>
      <c r="BI267" s="81"/>
      <c r="BJ267" s="25"/>
      <c r="BK267" s="24"/>
      <c r="BL267" s="24">
        <f t="shared" si="31"/>
        <v>0</v>
      </c>
      <c r="BM267" s="177"/>
      <c r="BN267" s="177"/>
      <c r="BO267" s="82"/>
      <c r="BP267" s="81"/>
      <c r="BQ267" s="152"/>
      <c r="BR267" s="152"/>
      <c r="BS267" s="153"/>
      <c r="BT267" s="82"/>
      <c r="BU267" s="27"/>
      <c r="BV267" s="24"/>
      <c r="BW267" s="24"/>
    </row>
    <row r="268" spans="7:75" s="28" customFormat="1" x14ac:dyDescent="0.15">
      <c r="G268" s="151"/>
      <c r="H268" s="151"/>
      <c r="I268" s="20"/>
      <c r="J268" s="38"/>
      <c r="K268" s="38"/>
      <c r="L268" s="20"/>
      <c r="M268" s="20"/>
      <c r="N268" s="20"/>
      <c r="O268" s="20"/>
      <c r="P268" s="20"/>
      <c r="Q268" s="20"/>
      <c r="R268" s="20"/>
      <c r="S268" s="20"/>
      <c r="T268" s="200"/>
      <c r="U268" s="189" t="str">
        <f t="shared" si="32"/>
        <v/>
      </c>
      <c r="V268" s="148"/>
      <c r="W268" s="22"/>
      <c r="X268" s="22"/>
      <c r="Y268" s="23"/>
      <c r="Z268" s="23"/>
      <c r="AA268" s="146"/>
      <c r="AB268" s="146"/>
      <c r="AC268" s="146"/>
      <c r="AD268" s="24"/>
      <c r="AE268" s="150">
        <f t="shared" si="30"/>
        <v>115</v>
      </c>
      <c r="AF268" s="27" t="str">
        <f t="shared" si="33"/>
        <v>（115才)</v>
      </c>
      <c r="AG268" s="146"/>
      <c r="AH268" s="146"/>
      <c r="AI268" s="146"/>
      <c r="AJ268" s="146"/>
      <c r="AK268" s="146"/>
      <c r="AL268" s="146"/>
      <c r="AM268" s="177"/>
      <c r="AN268" s="25"/>
      <c r="AO268" s="25"/>
      <c r="AP268" s="25">
        <f t="shared" si="27"/>
        <v>0</v>
      </c>
      <c r="AQ268" s="146"/>
      <c r="AR268" s="25"/>
      <c r="AS268" s="146"/>
      <c r="AT268" s="25"/>
      <c r="AU268" s="146"/>
      <c r="AV268" s="25"/>
      <c r="AW268" s="26"/>
      <c r="AX268" s="26"/>
      <c r="AY268" s="146">
        <f>一覧!V268</f>
        <v>0</v>
      </c>
      <c r="AZ268" s="146"/>
      <c r="BA268" s="177"/>
      <c r="BB268" s="177"/>
      <c r="BC268" s="177"/>
      <c r="BD268" s="148"/>
      <c r="BE268" s="25"/>
      <c r="BF268" s="146"/>
      <c r="BG268" s="146"/>
      <c r="BH268" s="146"/>
      <c r="BI268" s="81"/>
      <c r="BJ268" s="25"/>
      <c r="BK268" s="24"/>
      <c r="BL268" s="24">
        <f t="shared" si="31"/>
        <v>0</v>
      </c>
      <c r="BM268" s="177"/>
      <c r="BN268" s="177"/>
      <c r="BO268" s="82"/>
      <c r="BP268" s="81"/>
      <c r="BQ268" s="152"/>
      <c r="BR268" s="152"/>
      <c r="BS268" s="153"/>
      <c r="BT268" s="82"/>
      <c r="BU268" s="27"/>
      <c r="BV268" s="24"/>
      <c r="BW268" s="24"/>
    </row>
    <row r="269" spans="7:75" s="28" customFormat="1" ht="13.5" customHeight="1" x14ac:dyDescent="0.15">
      <c r="G269" s="151"/>
      <c r="H269" s="151"/>
      <c r="I269" s="20"/>
      <c r="J269" s="38"/>
      <c r="K269" s="38"/>
      <c r="L269" s="20"/>
      <c r="M269" s="20"/>
      <c r="N269" s="20"/>
      <c r="O269" s="20"/>
      <c r="P269" s="20"/>
      <c r="Q269" s="20"/>
      <c r="R269" s="20"/>
      <c r="S269" s="20"/>
      <c r="T269" s="200"/>
      <c r="U269" s="189" t="str">
        <f t="shared" si="32"/>
        <v/>
      </c>
      <c r="V269" s="148"/>
      <c r="W269" s="22"/>
      <c r="X269" s="22"/>
      <c r="Y269" s="23"/>
      <c r="Z269" s="23"/>
      <c r="AA269" s="146"/>
      <c r="AB269" s="146"/>
      <c r="AC269" s="146"/>
      <c r="AD269" s="24"/>
      <c r="AE269" s="150">
        <f t="shared" si="30"/>
        <v>115</v>
      </c>
      <c r="AF269" s="27" t="str">
        <f t="shared" si="33"/>
        <v>（115才)</v>
      </c>
      <c r="AG269" s="146"/>
      <c r="AH269" s="146"/>
      <c r="AI269" s="146"/>
      <c r="AJ269" s="146"/>
      <c r="AK269" s="146"/>
      <c r="AL269" s="146"/>
      <c r="AM269" s="177"/>
      <c r="AN269" s="25"/>
      <c r="AO269" s="25"/>
      <c r="AP269" s="25">
        <f t="shared" si="27"/>
        <v>0</v>
      </c>
      <c r="AQ269" s="146"/>
      <c r="AR269" s="25"/>
      <c r="AS269" s="146"/>
      <c r="AT269" s="25"/>
      <c r="AU269" s="146"/>
      <c r="AV269" s="25"/>
      <c r="AW269" s="26"/>
      <c r="AX269" s="26"/>
      <c r="AY269" s="146">
        <f>一覧!V269</f>
        <v>0</v>
      </c>
      <c r="AZ269" s="146"/>
      <c r="BA269" s="177"/>
      <c r="BB269" s="177"/>
      <c r="BC269" s="177"/>
      <c r="BD269" s="148"/>
      <c r="BE269" s="25"/>
      <c r="BF269" s="146"/>
      <c r="BG269" s="146"/>
      <c r="BH269" s="146"/>
      <c r="BI269" s="81"/>
      <c r="BJ269" s="25"/>
      <c r="BK269" s="24"/>
      <c r="BL269" s="24">
        <f t="shared" si="31"/>
        <v>0</v>
      </c>
      <c r="BM269" s="177"/>
      <c r="BN269" s="177"/>
      <c r="BO269" s="82"/>
      <c r="BP269" s="81"/>
      <c r="BQ269" s="152"/>
      <c r="BR269" s="152"/>
      <c r="BS269" s="153"/>
      <c r="BT269" s="82"/>
      <c r="BU269" s="27"/>
      <c r="BV269" s="24"/>
      <c r="BW269" s="24"/>
    </row>
    <row r="270" spans="7:75" s="28" customFormat="1" x14ac:dyDescent="0.15">
      <c r="G270" s="151"/>
      <c r="H270" s="151"/>
      <c r="I270" s="20"/>
      <c r="J270" s="38"/>
      <c r="K270" s="38"/>
      <c r="L270" s="20"/>
      <c r="M270" s="20"/>
      <c r="N270" s="20"/>
      <c r="O270" s="20"/>
      <c r="P270" s="20"/>
      <c r="Q270" s="20"/>
      <c r="R270" s="20"/>
      <c r="S270" s="20"/>
      <c r="T270" s="200"/>
      <c r="U270" s="189" t="str">
        <f t="shared" si="32"/>
        <v/>
      </c>
      <c r="V270" s="148"/>
      <c r="W270" s="22"/>
      <c r="X270" s="22"/>
      <c r="Y270" s="23"/>
      <c r="Z270" s="23"/>
      <c r="AA270" s="146"/>
      <c r="AB270" s="146"/>
      <c r="AC270" s="146"/>
      <c r="AD270" s="24"/>
      <c r="AE270" s="150">
        <f t="shared" si="30"/>
        <v>115</v>
      </c>
      <c r="AF270" s="27" t="str">
        <f t="shared" si="33"/>
        <v>（115才)</v>
      </c>
      <c r="AG270" s="146"/>
      <c r="AH270" s="146"/>
      <c r="AI270" s="146"/>
      <c r="AJ270" s="146"/>
      <c r="AK270" s="146"/>
      <c r="AL270" s="146"/>
      <c r="AM270" s="177"/>
      <c r="AN270" s="25"/>
      <c r="AO270" s="25"/>
      <c r="AP270" s="25">
        <f t="shared" si="27"/>
        <v>0</v>
      </c>
      <c r="AQ270" s="146"/>
      <c r="AR270" s="25"/>
      <c r="AS270" s="146"/>
      <c r="AT270" s="25"/>
      <c r="AU270" s="146"/>
      <c r="AV270" s="25"/>
      <c r="AW270" s="26"/>
      <c r="AX270" s="26"/>
      <c r="AY270" s="146">
        <f>一覧!V270</f>
        <v>0</v>
      </c>
      <c r="AZ270" s="146"/>
      <c r="BA270" s="177"/>
      <c r="BB270" s="177"/>
      <c r="BC270" s="177"/>
      <c r="BD270" s="148"/>
      <c r="BE270" s="25"/>
      <c r="BF270" s="146"/>
      <c r="BG270" s="146"/>
      <c r="BH270" s="146"/>
      <c r="BI270" s="81"/>
      <c r="BJ270" s="25"/>
      <c r="BK270" s="24"/>
      <c r="BL270" s="24">
        <f t="shared" si="31"/>
        <v>0</v>
      </c>
      <c r="BM270" s="177"/>
      <c r="BN270" s="177"/>
      <c r="BO270" s="82"/>
      <c r="BP270" s="81"/>
      <c r="BQ270" s="152"/>
      <c r="BR270" s="152"/>
      <c r="BS270" s="153"/>
      <c r="BT270" s="82"/>
      <c r="BU270" s="27"/>
      <c r="BV270" s="24"/>
      <c r="BW270" s="24"/>
    </row>
    <row r="271" spans="7:75" s="28" customFormat="1" x14ac:dyDescent="0.15">
      <c r="G271" s="151"/>
      <c r="H271" s="151"/>
      <c r="I271" s="20"/>
      <c r="J271" s="38"/>
      <c r="K271" s="38"/>
      <c r="L271" s="20"/>
      <c r="M271" s="20"/>
      <c r="N271" s="20"/>
      <c r="O271" s="20"/>
      <c r="P271" s="20"/>
      <c r="Q271" s="20"/>
      <c r="R271" s="20"/>
      <c r="S271" s="20"/>
      <c r="T271" s="200"/>
      <c r="U271" s="189" t="str">
        <f t="shared" si="32"/>
        <v/>
      </c>
      <c r="V271" s="148"/>
      <c r="W271" s="22"/>
      <c r="X271" s="22"/>
      <c r="Y271" s="23"/>
      <c r="Z271" s="23"/>
      <c r="AA271" s="146"/>
      <c r="AB271" s="146"/>
      <c r="AC271" s="146"/>
      <c r="AD271" s="24"/>
      <c r="AE271" s="150">
        <f t="shared" si="30"/>
        <v>115</v>
      </c>
      <c r="AF271" s="27" t="str">
        <f t="shared" si="33"/>
        <v>（115才)</v>
      </c>
      <c r="AG271" s="146"/>
      <c r="AH271" s="146"/>
      <c r="AI271" s="146"/>
      <c r="AJ271" s="146"/>
      <c r="AK271" s="146"/>
      <c r="AL271" s="146"/>
      <c r="AM271" s="177"/>
      <c r="AN271" s="25"/>
      <c r="AO271" s="25"/>
      <c r="AP271" s="25">
        <f t="shared" si="27"/>
        <v>0</v>
      </c>
      <c r="AQ271" s="146"/>
      <c r="AR271" s="25"/>
      <c r="AS271" s="146"/>
      <c r="AT271" s="25"/>
      <c r="AU271" s="146"/>
      <c r="AV271" s="25"/>
      <c r="AW271" s="26"/>
      <c r="AX271" s="26"/>
      <c r="AY271" s="146">
        <f>一覧!V271</f>
        <v>0</v>
      </c>
      <c r="AZ271" s="146"/>
      <c r="BA271" s="177"/>
      <c r="BB271" s="177"/>
      <c r="BC271" s="177"/>
      <c r="BD271" s="148"/>
      <c r="BE271" s="25"/>
      <c r="BF271" s="146"/>
      <c r="BG271" s="146"/>
      <c r="BH271" s="146"/>
      <c r="BI271" s="81"/>
      <c r="BJ271" s="25"/>
      <c r="BK271" s="24"/>
      <c r="BL271" s="24">
        <f t="shared" si="31"/>
        <v>0</v>
      </c>
      <c r="BM271" s="177"/>
      <c r="BN271" s="177"/>
      <c r="BO271" s="82"/>
      <c r="BP271" s="81"/>
      <c r="BQ271" s="152"/>
      <c r="BR271" s="152"/>
      <c r="BS271" s="153"/>
      <c r="BT271" s="82"/>
      <c r="BU271" s="27"/>
      <c r="BV271" s="24"/>
      <c r="BW271" s="24"/>
    </row>
    <row r="272" spans="7:75" s="28" customFormat="1" ht="13.5" customHeight="1" x14ac:dyDescent="0.15">
      <c r="G272" s="151"/>
      <c r="H272" s="151"/>
      <c r="I272" s="20"/>
      <c r="J272" s="38"/>
      <c r="K272" s="38"/>
      <c r="L272" s="20"/>
      <c r="M272" s="20"/>
      <c r="N272" s="20"/>
      <c r="O272" s="20"/>
      <c r="P272" s="20"/>
      <c r="Q272" s="20"/>
      <c r="R272" s="20"/>
      <c r="S272" s="20"/>
      <c r="T272" s="200"/>
      <c r="U272" s="189" t="str">
        <f t="shared" si="32"/>
        <v/>
      </c>
      <c r="V272" s="148"/>
      <c r="W272" s="22"/>
      <c r="X272" s="22"/>
      <c r="Y272" s="23"/>
      <c r="Z272" s="23"/>
      <c r="AA272" s="146"/>
      <c r="AB272" s="146"/>
      <c r="AC272" s="146"/>
      <c r="AD272" s="24"/>
      <c r="AE272" s="150">
        <f t="shared" si="30"/>
        <v>115</v>
      </c>
      <c r="AF272" s="27" t="str">
        <f t="shared" si="33"/>
        <v>（115才)</v>
      </c>
      <c r="AG272" s="146"/>
      <c r="AH272" s="146"/>
      <c r="AI272" s="146"/>
      <c r="AJ272" s="146"/>
      <c r="AK272" s="146"/>
      <c r="AL272" s="146"/>
      <c r="AM272" s="177"/>
      <c r="AN272" s="25"/>
      <c r="AO272" s="25"/>
      <c r="AP272" s="25">
        <f t="shared" si="27"/>
        <v>0</v>
      </c>
      <c r="AQ272" s="146"/>
      <c r="AR272" s="25"/>
      <c r="AS272" s="146"/>
      <c r="AT272" s="25"/>
      <c r="AU272" s="146"/>
      <c r="AV272" s="25"/>
      <c r="AW272" s="26"/>
      <c r="AX272" s="26"/>
      <c r="AY272" s="146">
        <f>一覧!V272</f>
        <v>0</v>
      </c>
      <c r="AZ272" s="146"/>
      <c r="BA272" s="177"/>
      <c r="BB272" s="177"/>
      <c r="BC272" s="177"/>
      <c r="BD272" s="148"/>
      <c r="BE272" s="25"/>
      <c r="BF272" s="146"/>
      <c r="BG272" s="146"/>
      <c r="BH272" s="146"/>
      <c r="BI272" s="81"/>
      <c r="BJ272" s="25"/>
      <c r="BK272" s="24"/>
      <c r="BL272" s="24">
        <f t="shared" si="31"/>
        <v>0</v>
      </c>
      <c r="BM272" s="177"/>
      <c r="BN272" s="177"/>
      <c r="BO272" s="82"/>
      <c r="BP272" s="81"/>
      <c r="BQ272" s="152"/>
      <c r="BR272" s="152"/>
      <c r="BS272" s="153"/>
      <c r="BT272" s="82"/>
      <c r="BU272" s="27"/>
      <c r="BV272" s="24"/>
      <c r="BW272" s="24"/>
    </row>
    <row r="273" spans="7:75" s="28" customFormat="1" x14ac:dyDescent="0.15">
      <c r="G273" s="151"/>
      <c r="H273" s="151"/>
      <c r="I273" s="20"/>
      <c r="J273" s="38"/>
      <c r="K273" s="38"/>
      <c r="L273" s="20"/>
      <c r="M273" s="20"/>
      <c r="N273" s="20"/>
      <c r="O273" s="20"/>
      <c r="P273" s="20"/>
      <c r="Q273" s="20"/>
      <c r="R273" s="20"/>
      <c r="S273" s="20"/>
      <c r="T273" s="200"/>
      <c r="U273" s="189" t="str">
        <f t="shared" si="32"/>
        <v/>
      </c>
      <c r="V273" s="148"/>
      <c r="W273" s="22"/>
      <c r="X273" s="22"/>
      <c r="Y273" s="23"/>
      <c r="Z273" s="23"/>
      <c r="AA273" s="146"/>
      <c r="AB273" s="146"/>
      <c r="AC273" s="146"/>
      <c r="AD273" s="24"/>
      <c r="AE273" s="150">
        <f t="shared" si="30"/>
        <v>115</v>
      </c>
      <c r="AF273" s="27" t="str">
        <f t="shared" si="33"/>
        <v>（115才)</v>
      </c>
      <c r="AG273" s="146"/>
      <c r="AH273" s="146"/>
      <c r="AI273" s="146"/>
      <c r="AJ273" s="146"/>
      <c r="AK273" s="146"/>
      <c r="AL273" s="146"/>
      <c r="AM273" s="177"/>
      <c r="AN273" s="25"/>
      <c r="AO273" s="25"/>
      <c r="AP273" s="25">
        <f t="shared" si="27"/>
        <v>0</v>
      </c>
      <c r="AQ273" s="146"/>
      <c r="AR273" s="25"/>
      <c r="AS273" s="146"/>
      <c r="AT273" s="25"/>
      <c r="AU273" s="146"/>
      <c r="AV273" s="25"/>
      <c r="AW273" s="26"/>
      <c r="AX273" s="26"/>
      <c r="AY273" s="146">
        <f>一覧!V273</f>
        <v>0</v>
      </c>
      <c r="AZ273" s="146"/>
      <c r="BA273" s="177"/>
      <c r="BB273" s="177"/>
      <c r="BC273" s="177"/>
      <c r="BD273" s="148"/>
      <c r="BE273" s="25"/>
      <c r="BF273" s="146"/>
      <c r="BG273" s="146"/>
      <c r="BH273" s="146"/>
      <c r="BI273" s="81"/>
      <c r="BJ273" s="25"/>
      <c r="BK273" s="24"/>
      <c r="BL273" s="24">
        <f t="shared" si="31"/>
        <v>0</v>
      </c>
      <c r="BM273" s="177"/>
      <c r="BN273" s="177"/>
      <c r="BO273" s="82"/>
      <c r="BP273" s="81"/>
      <c r="BQ273" s="152"/>
      <c r="BR273" s="152"/>
      <c r="BS273" s="153"/>
      <c r="BT273" s="82"/>
      <c r="BU273" s="27"/>
      <c r="BV273" s="24"/>
      <c r="BW273" s="24"/>
    </row>
    <row r="274" spans="7:75" s="28" customFormat="1" x14ac:dyDescent="0.15">
      <c r="G274" s="151"/>
      <c r="H274" s="151"/>
      <c r="I274" s="20"/>
      <c r="J274" s="38"/>
      <c r="K274" s="38"/>
      <c r="L274" s="20"/>
      <c r="M274" s="20"/>
      <c r="N274" s="20"/>
      <c r="O274" s="20"/>
      <c r="P274" s="20"/>
      <c r="Q274" s="20"/>
      <c r="R274" s="20"/>
      <c r="S274" s="20"/>
      <c r="T274" s="200"/>
      <c r="U274" s="189" t="str">
        <f t="shared" si="32"/>
        <v/>
      </c>
      <c r="V274" s="148"/>
      <c r="W274" s="22"/>
      <c r="X274" s="22"/>
      <c r="Y274" s="23"/>
      <c r="Z274" s="23"/>
      <c r="AA274" s="146"/>
      <c r="AB274" s="146"/>
      <c r="AC274" s="146"/>
      <c r="AD274" s="24"/>
      <c r="AE274" s="150">
        <f t="shared" si="30"/>
        <v>115</v>
      </c>
      <c r="AF274" s="27" t="str">
        <f t="shared" si="33"/>
        <v>（115才)</v>
      </c>
      <c r="AG274" s="146"/>
      <c r="AH274" s="146"/>
      <c r="AI274" s="146"/>
      <c r="AJ274" s="146"/>
      <c r="AK274" s="146"/>
      <c r="AL274" s="146"/>
      <c r="AM274" s="177"/>
      <c r="AN274" s="25"/>
      <c r="AO274" s="25"/>
      <c r="AP274" s="25">
        <f t="shared" si="27"/>
        <v>0</v>
      </c>
      <c r="AQ274" s="146"/>
      <c r="AR274" s="25"/>
      <c r="AS274" s="146"/>
      <c r="AT274" s="25"/>
      <c r="AU274" s="146"/>
      <c r="AV274" s="25"/>
      <c r="AW274" s="26"/>
      <c r="AX274" s="26"/>
      <c r="AY274" s="146">
        <f>一覧!V274</f>
        <v>0</v>
      </c>
      <c r="AZ274" s="146"/>
      <c r="BA274" s="177"/>
      <c r="BB274" s="177"/>
      <c r="BC274" s="177"/>
      <c r="BD274" s="148"/>
      <c r="BE274" s="25"/>
      <c r="BF274" s="146"/>
      <c r="BG274" s="146"/>
      <c r="BH274" s="146"/>
      <c r="BI274" s="81"/>
      <c r="BJ274" s="25"/>
      <c r="BK274" s="24"/>
      <c r="BL274" s="24">
        <f t="shared" si="31"/>
        <v>0</v>
      </c>
      <c r="BM274" s="177"/>
      <c r="BN274" s="177"/>
      <c r="BO274" s="82"/>
      <c r="BP274" s="81"/>
      <c r="BQ274" s="152"/>
      <c r="BR274" s="152"/>
      <c r="BS274" s="153"/>
      <c r="BT274" s="82"/>
      <c r="BU274" s="27"/>
      <c r="BV274" s="24"/>
      <c r="BW274" s="24"/>
    </row>
    <row r="275" spans="7:75" s="28" customFormat="1" ht="13.5" customHeight="1" x14ac:dyDescent="0.15">
      <c r="G275" s="151"/>
      <c r="H275" s="151"/>
      <c r="I275" s="20"/>
      <c r="J275" s="38"/>
      <c r="K275" s="38"/>
      <c r="L275" s="20"/>
      <c r="M275" s="20"/>
      <c r="N275" s="20"/>
      <c r="O275" s="20"/>
      <c r="P275" s="20"/>
      <c r="Q275" s="20"/>
      <c r="R275" s="20"/>
      <c r="S275" s="20"/>
      <c r="T275" s="200"/>
      <c r="U275" s="189" t="str">
        <f t="shared" si="32"/>
        <v/>
      </c>
      <c r="V275" s="148"/>
      <c r="W275" s="22"/>
      <c r="X275" s="22"/>
      <c r="Y275" s="23"/>
      <c r="Z275" s="23"/>
      <c r="AA275" s="146"/>
      <c r="AB275" s="146"/>
      <c r="AC275" s="146"/>
      <c r="AD275" s="24"/>
      <c r="AE275" s="150">
        <f t="shared" si="30"/>
        <v>115</v>
      </c>
      <c r="AF275" s="27" t="str">
        <f t="shared" si="33"/>
        <v>（115才)</v>
      </c>
      <c r="AG275" s="146"/>
      <c r="AH275" s="146"/>
      <c r="AI275" s="146"/>
      <c r="AJ275" s="146"/>
      <c r="AK275" s="146"/>
      <c r="AL275" s="146"/>
      <c r="AM275" s="177"/>
      <c r="AN275" s="25"/>
      <c r="AO275" s="25"/>
      <c r="AP275" s="25">
        <f t="shared" si="27"/>
        <v>0</v>
      </c>
      <c r="AQ275" s="146"/>
      <c r="AR275" s="25"/>
      <c r="AS275" s="146"/>
      <c r="AT275" s="25"/>
      <c r="AU275" s="146"/>
      <c r="AV275" s="25"/>
      <c r="AW275" s="26"/>
      <c r="AX275" s="26"/>
      <c r="AY275" s="146">
        <f>一覧!V275</f>
        <v>0</v>
      </c>
      <c r="AZ275" s="146"/>
      <c r="BA275" s="177"/>
      <c r="BB275" s="177"/>
      <c r="BC275" s="177"/>
      <c r="BD275" s="148"/>
      <c r="BE275" s="25"/>
      <c r="BF275" s="146"/>
      <c r="BG275" s="146"/>
      <c r="BH275" s="146"/>
      <c r="BI275" s="81"/>
      <c r="BJ275" s="25"/>
      <c r="BK275" s="24"/>
      <c r="BL275" s="24">
        <f t="shared" si="31"/>
        <v>0</v>
      </c>
      <c r="BM275" s="177"/>
      <c r="BN275" s="177"/>
      <c r="BO275" s="82"/>
      <c r="BP275" s="81"/>
      <c r="BQ275" s="152"/>
      <c r="BR275" s="152"/>
      <c r="BS275" s="153"/>
      <c r="BT275" s="82"/>
      <c r="BU275" s="27"/>
      <c r="BV275" s="24"/>
      <c r="BW275" s="24"/>
    </row>
    <row r="276" spans="7:75" s="28" customFormat="1" x14ac:dyDescent="0.15">
      <c r="G276" s="151"/>
      <c r="H276" s="151"/>
      <c r="I276" s="20"/>
      <c r="J276" s="38"/>
      <c r="K276" s="38"/>
      <c r="L276" s="20"/>
      <c r="M276" s="20"/>
      <c r="N276" s="20"/>
      <c r="O276" s="20"/>
      <c r="P276" s="20"/>
      <c r="Q276" s="20"/>
      <c r="R276" s="20"/>
      <c r="S276" s="20"/>
      <c r="T276" s="200"/>
      <c r="U276" s="189" t="str">
        <f t="shared" si="32"/>
        <v/>
      </c>
      <c r="V276" s="148"/>
      <c r="W276" s="22"/>
      <c r="X276" s="22"/>
      <c r="Y276" s="23"/>
      <c r="Z276" s="23"/>
      <c r="AA276" s="146"/>
      <c r="AB276" s="146"/>
      <c r="AC276" s="146"/>
      <c r="AD276" s="24"/>
      <c r="AE276" s="150">
        <f t="shared" si="30"/>
        <v>115</v>
      </c>
      <c r="AF276" s="27" t="str">
        <f t="shared" si="33"/>
        <v>（115才)</v>
      </c>
      <c r="AG276" s="146"/>
      <c r="AH276" s="146"/>
      <c r="AI276" s="146"/>
      <c r="AJ276" s="146"/>
      <c r="AK276" s="146"/>
      <c r="AL276" s="146"/>
      <c r="AM276" s="177"/>
      <c r="AN276" s="25"/>
      <c r="AO276" s="25"/>
      <c r="AP276" s="25">
        <f t="shared" si="27"/>
        <v>0</v>
      </c>
      <c r="AQ276" s="146"/>
      <c r="AR276" s="25"/>
      <c r="AS276" s="146"/>
      <c r="AT276" s="25"/>
      <c r="AU276" s="146"/>
      <c r="AV276" s="25"/>
      <c r="AW276" s="26"/>
      <c r="AX276" s="26"/>
      <c r="AY276" s="146">
        <f>一覧!V276</f>
        <v>0</v>
      </c>
      <c r="AZ276" s="146"/>
      <c r="BA276" s="177"/>
      <c r="BB276" s="177"/>
      <c r="BC276" s="177"/>
      <c r="BD276" s="148"/>
      <c r="BE276" s="25"/>
      <c r="BF276" s="146"/>
      <c r="BG276" s="146"/>
      <c r="BH276" s="146"/>
      <c r="BI276" s="81"/>
      <c r="BJ276" s="25"/>
      <c r="BK276" s="24"/>
      <c r="BL276" s="24">
        <f t="shared" si="31"/>
        <v>0</v>
      </c>
      <c r="BM276" s="177"/>
      <c r="BN276" s="177"/>
      <c r="BO276" s="82"/>
      <c r="BP276" s="81"/>
      <c r="BQ276" s="152"/>
      <c r="BR276" s="152"/>
      <c r="BS276" s="153"/>
      <c r="BT276" s="82"/>
      <c r="BU276" s="27"/>
      <c r="BV276" s="24"/>
      <c r="BW276" s="24"/>
    </row>
    <row r="277" spans="7:75" s="28" customFormat="1" x14ac:dyDescent="0.15">
      <c r="G277" s="151"/>
      <c r="H277" s="151"/>
      <c r="I277" s="20"/>
      <c r="J277" s="38"/>
      <c r="K277" s="38"/>
      <c r="L277" s="20"/>
      <c r="M277" s="20"/>
      <c r="N277" s="20"/>
      <c r="O277" s="20"/>
      <c r="P277" s="20"/>
      <c r="Q277" s="20"/>
      <c r="R277" s="20"/>
      <c r="S277" s="20"/>
      <c r="T277" s="200"/>
      <c r="U277" s="189" t="str">
        <f t="shared" si="32"/>
        <v/>
      </c>
      <c r="V277" s="148"/>
      <c r="W277" s="22"/>
      <c r="X277" s="22"/>
      <c r="Y277" s="23"/>
      <c r="Z277" s="23"/>
      <c r="AA277" s="146"/>
      <c r="AB277" s="146"/>
      <c r="AC277" s="146"/>
      <c r="AD277" s="24"/>
      <c r="AE277" s="150">
        <f t="shared" si="30"/>
        <v>115</v>
      </c>
      <c r="AF277" s="27" t="str">
        <f t="shared" si="33"/>
        <v>（115才)</v>
      </c>
      <c r="AG277" s="146"/>
      <c r="AH277" s="146"/>
      <c r="AI277" s="146"/>
      <c r="AJ277" s="146"/>
      <c r="AK277" s="146"/>
      <c r="AL277" s="146"/>
      <c r="AM277" s="177"/>
      <c r="AN277" s="25"/>
      <c r="AO277" s="25"/>
      <c r="AP277" s="25">
        <f t="shared" si="27"/>
        <v>0</v>
      </c>
      <c r="AQ277" s="146"/>
      <c r="AR277" s="25"/>
      <c r="AS277" s="146"/>
      <c r="AT277" s="25"/>
      <c r="AU277" s="146"/>
      <c r="AV277" s="25"/>
      <c r="AW277" s="26"/>
      <c r="AX277" s="26"/>
      <c r="AY277" s="146">
        <f>一覧!V277</f>
        <v>0</v>
      </c>
      <c r="AZ277" s="146"/>
      <c r="BA277" s="177"/>
      <c r="BB277" s="177"/>
      <c r="BC277" s="177"/>
      <c r="BD277" s="148"/>
      <c r="BE277" s="25"/>
      <c r="BF277" s="146"/>
      <c r="BG277" s="146"/>
      <c r="BH277" s="146"/>
      <c r="BI277" s="81"/>
      <c r="BJ277" s="25"/>
      <c r="BK277" s="24"/>
      <c r="BL277" s="24">
        <f t="shared" si="31"/>
        <v>0</v>
      </c>
      <c r="BM277" s="177"/>
      <c r="BN277" s="177"/>
      <c r="BO277" s="82"/>
      <c r="BP277" s="81"/>
      <c r="BQ277" s="152"/>
      <c r="BR277" s="152"/>
      <c r="BS277" s="153"/>
      <c r="BT277" s="82"/>
      <c r="BU277" s="27"/>
      <c r="BV277" s="24"/>
      <c r="BW277" s="24"/>
    </row>
    <row r="278" spans="7:75" s="28" customFormat="1" ht="13.5" customHeight="1" x14ac:dyDescent="0.15">
      <c r="G278" s="151"/>
      <c r="H278" s="151"/>
      <c r="I278" s="20"/>
      <c r="J278" s="38"/>
      <c r="K278" s="38"/>
      <c r="L278" s="20"/>
      <c r="M278" s="20"/>
      <c r="N278" s="20"/>
      <c r="O278" s="20"/>
      <c r="P278" s="20"/>
      <c r="Q278" s="20"/>
      <c r="R278" s="20"/>
      <c r="S278" s="20"/>
      <c r="T278" s="200"/>
      <c r="U278" s="189" t="str">
        <f t="shared" si="32"/>
        <v/>
      </c>
      <c r="V278" s="148"/>
      <c r="W278" s="22"/>
      <c r="X278" s="22"/>
      <c r="Y278" s="23"/>
      <c r="Z278" s="23"/>
      <c r="AA278" s="146"/>
      <c r="AB278" s="146"/>
      <c r="AC278" s="146"/>
      <c r="AD278" s="24"/>
      <c r="AE278" s="150">
        <f t="shared" si="30"/>
        <v>115</v>
      </c>
      <c r="AF278" s="27" t="str">
        <f t="shared" si="33"/>
        <v>（115才)</v>
      </c>
      <c r="AG278" s="146"/>
      <c r="AH278" s="146"/>
      <c r="AI278" s="146"/>
      <c r="AJ278" s="146"/>
      <c r="AK278" s="146"/>
      <c r="AL278" s="146"/>
      <c r="AM278" s="177"/>
      <c r="AN278" s="25"/>
      <c r="AO278" s="25"/>
      <c r="AP278" s="25">
        <f t="shared" si="27"/>
        <v>0</v>
      </c>
      <c r="AQ278" s="146"/>
      <c r="AR278" s="25"/>
      <c r="AS278" s="146"/>
      <c r="AT278" s="25"/>
      <c r="AU278" s="146"/>
      <c r="AV278" s="25"/>
      <c r="AW278" s="26"/>
      <c r="AX278" s="26"/>
      <c r="AY278" s="146">
        <f>一覧!V278</f>
        <v>0</v>
      </c>
      <c r="AZ278" s="146"/>
      <c r="BA278" s="177"/>
      <c r="BB278" s="177"/>
      <c r="BC278" s="177"/>
      <c r="BD278" s="148"/>
      <c r="BE278" s="25"/>
      <c r="BF278" s="146"/>
      <c r="BG278" s="146"/>
      <c r="BH278" s="146"/>
      <c r="BI278" s="81"/>
      <c r="BJ278" s="25"/>
      <c r="BK278" s="24"/>
      <c r="BL278" s="24">
        <f t="shared" si="31"/>
        <v>0</v>
      </c>
      <c r="BM278" s="177"/>
      <c r="BN278" s="177"/>
      <c r="BO278" s="82"/>
      <c r="BP278" s="81"/>
      <c r="BQ278" s="152"/>
      <c r="BR278" s="152"/>
      <c r="BS278" s="153"/>
      <c r="BT278" s="82"/>
      <c r="BU278" s="27"/>
      <c r="BV278" s="24"/>
      <c r="BW278" s="24"/>
    </row>
    <row r="279" spans="7:75" s="28" customFormat="1" x14ac:dyDescent="0.15">
      <c r="G279" s="151"/>
      <c r="H279" s="151"/>
      <c r="I279" s="20"/>
      <c r="J279" s="38"/>
      <c r="K279" s="38"/>
      <c r="L279" s="20"/>
      <c r="M279" s="20"/>
      <c r="N279" s="20"/>
      <c r="O279" s="20"/>
      <c r="P279" s="20"/>
      <c r="Q279" s="20"/>
      <c r="R279" s="20"/>
      <c r="S279" s="20"/>
      <c r="T279" s="200"/>
      <c r="U279" s="189" t="str">
        <f t="shared" si="32"/>
        <v/>
      </c>
      <c r="V279" s="148"/>
      <c r="W279" s="22"/>
      <c r="X279" s="22"/>
      <c r="Y279" s="23"/>
      <c r="Z279" s="23"/>
      <c r="AA279" s="146"/>
      <c r="AB279" s="146"/>
      <c r="AC279" s="146"/>
      <c r="AD279" s="24"/>
      <c r="AE279" s="150">
        <f t="shared" si="30"/>
        <v>115</v>
      </c>
      <c r="AF279" s="27" t="str">
        <f t="shared" si="33"/>
        <v>（115才)</v>
      </c>
      <c r="AG279" s="146"/>
      <c r="AH279" s="146"/>
      <c r="AI279" s="146"/>
      <c r="AJ279" s="146"/>
      <c r="AK279" s="146"/>
      <c r="AL279" s="146"/>
      <c r="AM279" s="177"/>
      <c r="AN279" s="25"/>
      <c r="AO279" s="25"/>
      <c r="AP279" s="25">
        <f t="shared" si="27"/>
        <v>0</v>
      </c>
      <c r="AQ279" s="146"/>
      <c r="AR279" s="25"/>
      <c r="AS279" s="146"/>
      <c r="AT279" s="25"/>
      <c r="AU279" s="146"/>
      <c r="AV279" s="25"/>
      <c r="AW279" s="26"/>
      <c r="AX279" s="26"/>
      <c r="AY279" s="146">
        <f>一覧!V279</f>
        <v>0</v>
      </c>
      <c r="AZ279" s="146"/>
      <c r="BA279" s="177"/>
      <c r="BB279" s="177"/>
      <c r="BC279" s="177"/>
      <c r="BD279" s="148"/>
      <c r="BE279" s="25"/>
      <c r="BF279" s="146"/>
      <c r="BG279" s="146"/>
      <c r="BH279" s="146"/>
      <c r="BI279" s="81"/>
      <c r="BJ279" s="25"/>
      <c r="BK279" s="24"/>
      <c r="BL279" s="24">
        <f t="shared" si="31"/>
        <v>0</v>
      </c>
      <c r="BM279" s="177"/>
      <c r="BN279" s="177"/>
      <c r="BO279" s="82"/>
      <c r="BP279" s="81"/>
      <c r="BQ279" s="152"/>
      <c r="BR279" s="152"/>
      <c r="BS279" s="153"/>
      <c r="BT279" s="82"/>
      <c r="BU279" s="27"/>
      <c r="BV279" s="24"/>
      <c r="BW279" s="24"/>
    </row>
    <row r="280" spans="7:75" s="28" customFormat="1" x14ac:dyDescent="0.15">
      <c r="G280" s="151"/>
      <c r="H280" s="151"/>
      <c r="I280" s="20"/>
      <c r="J280" s="38"/>
      <c r="K280" s="38"/>
      <c r="L280" s="20"/>
      <c r="M280" s="20"/>
      <c r="N280" s="20"/>
      <c r="O280" s="20"/>
      <c r="P280" s="20"/>
      <c r="Q280" s="20"/>
      <c r="R280" s="20"/>
      <c r="S280" s="20"/>
      <c r="T280" s="200"/>
      <c r="U280" s="189" t="str">
        <f t="shared" si="32"/>
        <v/>
      </c>
      <c r="V280" s="148"/>
      <c r="W280" s="22"/>
      <c r="X280" s="22"/>
      <c r="Y280" s="23"/>
      <c r="Z280" s="23"/>
      <c r="AA280" s="146"/>
      <c r="AB280" s="146"/>
      <c r="AC280" s="146"/>
      <c r="AD280" s="24"/>
      <c r="AE280" s="150">
        <f t="shared" si="30"/>
        <v>115</v>
      </c>
      <c r="AF280" s="27" t="str">
        <f t="shared" si="33"/>
        <v>（115才)</v>
      </c>
      <c r="AG280" s="146"/>
      <c r="AH280" s="146"/>
      <c r="AI280" s="146"/>
      <c r="AJ280" s="146"/>
      <c r="AK280" s="146"/>
      <c r="AL280" s="146"/>
      <c r="AM280" s="177"/>
      <c r="AN280" s="25"/>
      <c r="AO280" s="25"/>
      <c r="AP280" s="25">
        <f t="shared" si="27"/>
        <v>0</v>
      </c>
      <c r="AQ280" s="146"/>
      <c r="AR280" s="25"/>
      <c r="AS280" s="146"/>
      <c r="AT280" s="25"/>
      <c r="AU280" s="146"/>
      <c r="AV280" s="25"/>
      <c r="AW280" s="26"/>
      <c r="AX280" s="26"/>
      <c r="AY280" s="146">
        <f>一覧!V280</f>
        <v>0</v>
      </c>
      <c r="AZ280" s="146"/>
      <c r="BA280" s="177"/>
      <c r="BB280" s="177"/>
      <c r="BC280" s="177"/>
      <c r="BD280" s="148"/>
      <c r="BE280" s="25"/>
      <c r="BF280" s="146"/>
      <c r="BG280" s="146"/>
      <c r="BH280" s="146"/>
      <c r="BI280" s="81"/>
      <c r="BJ280" s="25"/>
      <c r="BK280" s="24"/>
      <c r="BL280" s="24">
        <f t="shared" si="31"/>
        <v>0</v>
      </c>
      <c r="BM280" s="177"/>
      <c r="BN280" s="177"/>
      <c r="BO280" s="82"/>
      <c r="BP280" s="81"/>
      <c r="BQ280" s="152"/>
      <c r="BR280" s="152"/>
      <c r="BS280" s="153"/>
      <c r="BT280" s="82"/>
      <c r="BU280" s="27"/>
      <c r="BV280" s="24"/>
      <c r="BW280" s="24"/>
    </row>
    <row r="281" spans="7:75" s="28" customFormat="1" ht="13.5" customHeight="1" x14ac:dyDescent="0.15">
      <c r="G281" s="151"/>
      <c r="H281" s="151"/>
      <c r="I281" s="20"/>
      <c r="J281" s="38"/>
      <c r="K281" s="38"/>
      <c r="L281" s="20"/>
      <c r="M281" s="20"/>
      <c r="N281" s="20"/>
      <c r="O281" s="20"/>
      <c r="P281" s="20"/>
      <c r="Q281" s="20"/>
      <c r="R281" s="20"/>
      <c r="S281" s="20"/>
      <c r="T281" s="200"/>
      <c r="U281" s="189" t="str">
        <f t="shared" si="32"/>
        <v/>
      </c>
      <c r="V281" s="148"/>
      <c r="W281" s="22"/>
      <c r="X281" s="22"/>
      <c r="Y281" s="23"/>
      <c r="Z281" s="23"/>
      <c r="AA281" s="146"/>
      <c r="AB281" s="146"/>
      <c r="AC281" s="146"/>
      <c r="AD281" s="24"/>
      <c r="AE281" s="150">
        <f t="shared" si="30"/>
        <v>115</v>
      </c>
      <c r="AF281" s="27" t="str">
        <f t="shared" si="33"/>
        <v>（115才)</v>
      </c>
      <c r="AG281" s="146"/>
      <c r="AH281" s="146"/>
      <c r="AI281" s="146"/>
      <c r="AJ281" s="146"/>
      <c r="AK281" s="146"/>
      <c r="AL281" s="146"/>
      <c r="AM281" s="177"/>
      <c r="AN281" s="25"/>
      <c r="AO281" s="25"/>
      <c r="AP281" s="25">
        <f t="shared" si="27"/>
        <v>0</v>
      </c>
      <c r="AQ281" s="146"/>
      <c r="AR281" s="25"/>
      <c r="AS281" s="146"/>
      <c r="AT281" s="25"/>
      <c r="AU281" s="146"/>
      <c r="AV281" s="25"/>
      <c r="AW281" s="26"/>
      <c r="AX281" s="26"/>
      <c r="AY281" s="146">
        <f>一覧!V281</f>
        <v>0</v>
      </c>
      <c r="AZ281" s="146"/>
      <c r="BA281" s="177"/>
      <c r="BB281" s="177"/>
      <c r="BC281" s="177"/>
      <c r="BD281" s="148"/>
      <c r="BE281" s="25"/>
      <c r="BF281" s="146"/>
      <c r="BG281" s="146"/>
      <c r="BH281" s="146"/>
      <c r="BI281" s="81"/>
      <c r="BJ281" s="25"/>
      <c r="BK281" s="24"/>
      <c r="BL281" s="24">
        <f t="shared" ref="BL281" si="34">BK281+BJ281*365</f>
        <v>0</v>
      </c>
      <c r="BM281" s="177"/>
      <c r="BN281" s="177"/>
      <c r="BO281" s="82"/>
      <c r="BP281" s="81"/>
      <c r="BQ281" s="152"/>
      <c r="BR281" s="152"/>
      <c r="BS281" s="153"/>
      <c r="BT281" s="82"/>
      <c r="BU281" s="27"/>
      <c r="BV281" s="24"/>
      <c r="BW281" s="24"/>
    </row>
    <row r="282" spans="7:75" s="28" customFormat="1" x14ac:dyDescent="0.15">
      <c r="G282" s="151"/>
      <c r="H282" s="151"/>
      <c r="I282" s="20"/>
      <c r="J282" s="38"/>
      <c r="K282" s="38"/>
      <c r="L282" s="20"/>
      <c r="M282" s="20"/>
      <c r="N282" s="20"/>
      <c r="O282" s="20"/>
      <c r="P282" s="20"/>
      <c r="Q282" s="20"/>
      <c r="R282" s="20"/>
      <c r="S282" s="20"/>
      <c r="T282" s="200"/>
      <c r="U282" s="189" t="str">
        <f t="shared" si="32"/>
        <v/>
      </c>
      <c r="V282" s="148"/>
      <c r="W282" s="22"/>
      <c r="X282" s="22"/>
      <c r="Y282" s="23"/>
      <c r="Z282" s="23"/>
      <c r="AA282" s="146"/>
      <c r="AB282" s="146"/>
      <c r="AC282" s="146"/>
      <c r="AD282" s="24"/>
      <c r="AE282" s="150">
        <f t="shared" si="30"/>
        <v>115</v>
      </c>
      <c r="AF282" s="27" t="str">
        <f t="shared" si="33"/>
        <v>（115才)</v>
      </c>
      <c r="AG282" s="146"/>
      <c r="AH282" s="146"/>
      <c r="AI282" s="146"/>
      <c r="AJ282" s="146"/>
      <c r="AK282" s="146"/>
      <c r="AL282" s="146"/>
      <c r="AM282" s="177"/>
      <c r="AN282" s="25"/>
      <c r="AO282" s="25"/>
      <c r="AP282" s="25">
        <f t="shared" si="27"/>
        <v>0</v>
      </c>
      <c r="AQ282" s="146"/>
      <c r="AR282" s="25"/>
      <c r="AS282" s="146"/>
      <c r="AT282" s="25"/>
      <c r="AU282" s="146"/>
      <c r="AV282" s="25"/>
      <c r="AW282" s="26"/>
      <c r="AX282" s="26"/>
      <c r="AY282" s="146">
        <f>一覧!V282</f>
        <v>0</v>
      </c>
      <c r="AZ282" s="146"/>
      <c r="BA282" s="177"/>
      <c r="BB282" s="177"/>
      <c r="BC282" s="177"/>
      <c r="BD282" s="148"/>
      <c r="BE282" s="25"/>
      <c r="BF282" s="146"/>
      <c r="BG282" s="146"/>
      <c r="BH282" s="146"/>
      <c r="BI282" s="122"/>
      <c r="BJ282" s="25"/>
      <c r="BK282" s="24"/>
      <c r="BL282" s="24">
        <f t="shared" si="31"/>
        <v>0</v>
      </c>
      <c r="BM282" s="177"/>
      <c r="BN282" s="177"/>
      <c r="BO282" s="123"/>
      <c r="BP282" s="122"/>
      <c r="BQ282" s="152"/>
      <c r="BR282" s="152"/>
      <c r="BS282" s="153"/>
      <c r="BT282" s="123"/>
      <c r="BU282" s="27"/>
      <c r="BV282" s="24"/>
      <c r="BW282" s="24"/>
    </row>
    <row r="283" spans="7:75" s="28" customFormat="1" x14ac:dyDescent="0.15">
      <c r="G283" s="151"/>
      <c r="H283" s="151"/>
      <c r="I283" s="20"/>
      <c r="J283" s="38"/>
      <c r="K283" s="38"/>
      <c r="L283" s="20"/>
      <c r="M283" s="20"/>
      <c r="N283" s="20"/>
      <c r="O283" s="20"/>
      <c r="P283" s="20"/>
      <c r="Q283" s="20"/>
      <c r="R283" s="20"/>
      <c r="S283" s="20"/>
      <c r="T283" s="200"/>
      <c r="U283" s="189" t="str">
        <f t="shared" si="32"/>
        <v/>
      </c>
      <c r="V283" s="148"/>
      <c r="W283" s="22"/>
      <c r="X283" s="22"/>
      <c r="Y283" s="23"/>
      <c r="Z283" s="23"/>
      <c r="AA283" s="146"/>
      <c r="AB283" s="146"/>
      <c r="AC283" s="146"/>
      <c r="AD283" s="24"/>
      <c r="AE283" s="150">
        <f t="shared" si="30"/>
        <v>115</v>
      </c>
      <c r="AF283" s="27" t="str">
        <f t="shared" si="33"/>
        <v>（115才)</v>
      </c>
      <c r="AG283" s="146"/>
      <c r="AH283" s="146"/>
      <c r="AI283" s="146"/>
      <c r="AJ283" s="146"/>
      <c r="AK283" s="146"/>
      <c r="AL283" s="146"/>
      <c r="AM283" s="177"/>
      <c r="AN283" s="25"/>
      <c r="AO283" s="25"/>
      <c r="AP283" s="25">
        <f t="shared" si="27"/>
        <v>0</v>
      </c>
      <c r="AQ283" s="146"/>
      <c r="AR283" s="25"/>
      <c r="AS283" s="146"/>
      <c r="AT283" s="25"/>
      <c r="AU283" s="146"/>
      <c r="AV283" s="25"/>
      <c r="AW283" s="26"/>
      <c r="AX283" s="26"/>
      <c r="AY283" s="146">
        <f>一覧!V283</f>
        <v>0</v>
      </c>
      <c r="AZ283" s="146"/>
      <c r="BA283" s="177"/>
      <c r="BB283" s="177"/>
      <c r="BC283" s="177"/>
      <c r="BD283" s="148"/>
      <c r="BE283" s="25"/>
      <c r="BF283" s="146"/>
      <c r="BG283" s="146"/>
      <c r="BH283" s="146"/>
      <c r="BI283" s="81"/>
      <c r="BJ283" s="25"/>
      <c r="BK283" s="24"/>
      <c r="BL283" s="24">
        <f t="shared" ref="BL283" si="35">BK283+BJ283*365</f>
        <v>0</v>
      </c>
      <c r="BM283" s="177"/>
      <c r="BN283" s="177"/>
      <c r="BO283" s="82"/>
      <c r="BP283" s="81"/>
      <c r="BQ283" s="152"/>
      <c r="BR283" s="152"/>
      <c r="BS283" s="153"/>
      <c r="BT283" s="82"/>
      <c r="BU283" s="27"/>
      <c r="BV283" s="24"/>
      <c r="BW283" s="24"/>
    </row>
    <row r="284" spans="7:75" s="28" customFormat="1" ht="13.5" customHeight="1" x14ac:dyDescent="0.15">
      <c r="G284" s="151"/>
      <c r="H284" s="151"/>
      <c r="I284" s="20"/>
      <c r="J284" s="38"/>
      <c r="K284" s="38"/>
      <c r="L284" s="20"/>
      <c r="M284" s="20"/>
      <c r="N284" s="20"/>
      <c r="O284" s="20"/>
      <c r="P284" s="20"/>
      <c r="Q284" s="20"/>
      <c r="R284" s="20"/>
      <c r="S284" s="20"/>
      <c r="T284" s="200"/>
      <c r="U284" s="189" t="str">
        <f t="shared" si="32"/>
        <v/>
      </c>
      <c r="V284" s="148"/>
      <c r="W284" s="22"/>
      <c r="X284" s="22"/>
      <c r="Y284" s="23"/>
      <c r="Z284" s="23"/>
      <c r="AA284" s="146"/>
      <c r="AB284" s="146"/>
      <c r="AC284" s="146"/>
      <c r="AD284" s="24"/>
      <c r="AE284" s="150">
        <f t="shared" si="30"/>
        <v>115</v>
      </c>
      <c r="AF284" s="27" t="str">
        <f t="shared" si="33"/>
        <v>（115才)</v>
      </c>
      <c r="AG284" s="146"/>
      <c r="AH284" s="146"/>
      <c r="AI284" s="146"/>
      <c r="AJ284" s="146"/>
      <c r="AK284" s="146"/>
      <c r="AL284" s="146"/>
      <c r="AM284" s="177"/>
      <c r="AN284" s="25"/>
      <c r="AO284" s="25"/>
      <c r="AP284" s="25">
        <f t="shared" si="27"/>
        <v>0</v>
      </c>
      <c r="AQ284" s="146"/>
      <c r="AR284" s="25"/>
      <c r="AS284" s="146"/>
      <c r="AT284" s="25"/>
      <c r="AU284" s="146"/>
      <c r="AV284" s="25"/>
      <c r="AW284" s="26"/>
      <c r="AX284" s="26"/>
      <c r="AY284" s="146">
        <f>一覧!V284</f>
        <v>0</v>
      </c>
      <c r="AZ284" s="146"/>
      <c r="BA284" s="177"/>
      <c r="BB284" s="177"/>
      <c r="BC284" s="177"/>
      <c r="BD284" s="148"/>
      <c r="BE284" s="25"/>
      <c r="BF284" s="146"/>
      <c r="BG284" s="146"/>
      <c r="BH284" s="146"/>
      <c r="BI284" s="81"/>
      <c r="BJ284" s="25"/>
      <c r="BK284" s="24"/>
      <c r="BL284" s="24">
        <f t="shared" ref="BL284:BL285" si="36">BK284+BJ284*365</f>
        <v>0</v>
      </c>
      <c r="BM284" s="177"/>
      <c r="BN284" s="177"/>
      <c r="BO284" s="82"/>
      <c r="BP284" s="81"/>
      <c r="BQ284" s="152"/>
      <c r="BR284" s="152"/>
      <c r="BS284" s="153"/>
      <c r="BT284" s="82"/>
      <c r="BU284" s="27"/>
      <c r="BV284" s="24"/>
      <c r="BW284" s="24"/>
    </row>
    <row r="285" spans="7:75" s="28" customFormat="1" x14ac:dyDescent="0.15">
      <c r="G285" s="151"/>
      <c r="H285" s="151"/>
      <c r="I285" s="20"/>
      <c r="J285" s="38"/>
      <c r="K285" s="38"/>
      <c r="L285" s="20"/>
      <c r="M285" s="20"/>
      <c r="N285" s="20"/>
      <c r="O285" s="20"/>
      <c r="P285" s="20"/>
      <c r="Q285" s="20"/>
      <c r="R285" s="20"/>
      <c r="S285" s="20"/>
      <c r="T285" s="200"/>
      <c r="U285" s="189" t="str">
        <f t="shared" si="32"/>
        <v/>
      </c>
      <c r="V285" s="148"/>
      <c r="W285" s="22"/>
      <c r="X285" s="22"/>
      <c r="Y285" s="23"/>
      <c r="Z285" s="23"/>
      <c r="AA285" s="146"/>
      <c r="AB285" s="146"/>
      <c r="AC285" s="146"/>
      <c r="AD285" s="24"/>
      <c r="AE285" s="150">
        <f t="shared" si="30"/>
        <v>115</v>
      </c>
      <c r="AF285" s="27" t="str">
        <f t="shared" si="33"/>
        <v>（115才)</v>
      </c>
      <c r="AG285" s="146"/>
      <c r="AH285" s="146"/>
      <c r="AI285" s="146"/>
      <c r="AJ285" s="146"/>
      <c r="AK285" s="146"/>
      <c r="AL285" s="146"/>
      <c r="AM285" s="177"/>
      <c r="AN285" s="25"/>
      <c r="AO285" s="25"/>
      <c r="AP285" s="25">
        <f t="shared" si="27"/>
        <v>0</v>
      </c>
      <c r="AQ285" s="146"/>
      <c r="AR285" s="25"/>
      <c r="AS285" s="146"/>
      <c r="AT285" s="25"/>
      <c r="AU285" s="146"/>
      <c r="AV285" s="25"/>
      <c r="AW285" s="26"/>
      <c r="AX285" s="26"/>
      <c r="AY285" s="146">
        <f>一覧!V285</f>
        <v>0</v>
      </c>
      <c r="AZ285" s="146"/>
      <c r="BA285" s="177"/>
      <c r="BB285" s="177"/>
      <c r="BC285" s="177"/>
      <c r="BD285" s="148"/>
      <c r="BE285" s="25"/>
      <c r="BF285" s="146"/>
      <c r="BG285" s="146"/>
      <c r="BH285" s="146"/>
      <c r="BI285" s="81"/>
      <c r="BJ285" s="25"/>
      <c r="BK285" s="24"/>
      <c r="BL285" s="24">
        <f t="shared" si="36"/>
        <v>0</v>
      </c>
      <c r="BM285" s="177"/>
      <c r="BN285" s="177"/>
      <c r="BO285" s="82"/>
      <c r="BP285" s="81"/>
      <c r="BQ285" s="152"/>
      <c r="BR285" s="152"/>
      <c r="BS285" s="153"/>
      <c r="BT285" s="82"/>
      <c r="BU285" s="27"/>
      <c r="BV285" s="24"/>
      <c r="BW285" s="24"/>
    </row>
    <row r="286" spans="7:75" s="28" customFormat="1" x14ac:dyDescent="0.15">
      <c r="G286" s="151"/>
      <c r="H286" s="151"/>
      <c r="I286" s="20"/>
      <c r="J286" s="38"/>
      <c r="K286" s="38"/>
      <c r="L286" s="20"/>
      <c r="M286" s="20"/>
      <c r="N286" s="20"/>
      <c r="O286" s="20"/>
      <c r="P286" s="20"/>
      <c r="Q286" s="20"/>
      <c r="R286" s="20"/>
      <c r="S286" s="20"/>
      <c r="T286" s="200"/>
      <c r="U286" s="189" t="str">
        <f t="shared" si="32"/>
        <v/>
      </c>
      <c r="V286" s="148"/>
      <c r="W286" s="22"/>
      <c r="X286" s="22"/>
      <c r="Y286" s="23"/>
      <c r="Z286" s="23"/>
      <c r="AA286" s="146"/>
      <c r="AB286" s="146"/>
      <c r="AC286" s="146"/>
      <c r="AD286" s="24"/>
      <c r="AE286" s="150">
        <f t="shared" si="30"/>
        <v>115</v>
      </c>
      <c r="AF286" s="27" t="str">
        <f t="shared" si="33"/>
        <v>（115才)</v>
      </c>
      <c r="AG286" s="146"/>
      <c r="AH286" s="146"/>
      <c r="AI286" s="146"/>
      <c r="AJ286" s="146"/>
      <c r="AK286" s="146"/>
      <c r="AL286" s="146"/>
      <c r="AM286" s="177"/>
      <c r="AN286" s="25"/>
      <c r="AO286" s="25"/>
      <c r="AP286" s="25">
        <f t="shared" si="27"/>
        <v>0</v>
      </c>
      <c r="AQ286" s="146"/>
      <c r="AR286" s="25"/>
      <c r="AS286" s="146"/>
      <c r="AT286" s="25"/>
      <c r="AU286" s="146"/>
      <c r="AV286" s="25"/>
      <c r="AW286" s="26"/>
      <c r="AX286" s="26"/>
      <c r="AY286" s="146">
        <f>一覧!V286</f>
        <v>0</v>
      </c>
      <c r="AZ286" s="146"/>
      <c r="BA286" s="177"/>
      <c r="BB286" s="177"/>
      <c r="BC286" s="177"/>
      <c r="BD286" s="148"/>
      <c r="BE286" s="25"/>
      <c r="BF286" s="146"/>
      <c r="BG286" s="146"/>
      <c r="BH286" s="146"/>
      <c r="BI286" s="81"/>
      <c r="BJ286" s="25"/>
      <c r="BK286" s="24"/>
      <c r="BL286" s="24">
        <f t="shared" si="31"/>
        <v>0</v>
      </c>
      <c r="BM286" s="177"/>
      <c r="BN286" s="177"/>
      <c r="BO286" s="82"/>
      <c r="BP286" s="81"/>
      <c r="BQ286" s="152"/>
      <c r="BR286" s="152"/>
      <c r="BS286" s="153"/>
      <c r="BT286" s="82"/>
      <c r="BU286" s="27"/>
      <c r="BV286" s="24"/>
      <c r="BW286" s="24"/>
    </row>
    <row r="287" spans="7:75" s="28" customFormat="1" ht="13.5" customHeight="1" x14ac:dyDescent="0.15">
      <c r="G287" s="151"/>
      <c r="H287" s="151"/>
      <c r="I287" s="20"/>
      <c r="J287" s="38"/>
      <c r="K287" s="38"/>
      <c r="L287" s="20"/>
      <c r="M287" s="20"/>
      <c r="N287" s="20"/>
      <c r="O287" s="20"/>
      <c r="P287" s="20"/>
      <c r="Q287" s="20"/>
      <c r="R287" s="20"/>
      <c r="S287" s="20"/>
      <c r="T287" s="200"/>
      <c r="U287" s="189" t="str">
        <f t="shared" si="32"/>
        <v/>
      </c>
      <c r="V287" s="148"/>
      <c r="W287" s="22"/>
      <c r="X287" s="22"/>
      <c r="Y287" s="23"/>
      <c r="Z287" s="23"/>
      <c r="AA287" s="146"/>
      <c r="AB287" s="146"/>
      <c r="AC287" s="146"/>
      <c r="AD287" s="24"/>
      <c r="AE287" s="150">
        <f t="shared" si="30"/>
        <v>115</v>
      </c>
      <c r="AF287" s="27" t="str">
        <f t="shared" si="33"/>
        <v>（115才)</v>
      </c>
      <c r="AG287" s="146"/>
      <c r="AH287" s="146"/>
      <c r="AI287" s="146"/>
      <c r="AJ287" s="146"/>
      <c r="AK287" s="146"/>
      <c r="AL287" s="146"/>
      <c r="AM287" s="177"/>
      <c r="AN287" s="25"/>
      <c r="AO287" s="25"/>
      <c r="AP287" s="25">
        <f t="shared" si="27"/>
        <v>0</v>
      </c>
      <c r="AQ287" s="146"/>
      <c r="AR287" s="25"/>
      <c r="AS287" s="146"/>
      <c r="AT287" s="25"/>
      <c r="AU287" s="146"/>
      <c r="AV287" s="25"/>
      <c r="AW287" s="26"/>
      <c r="AX287" s="26"/>
      <c r="AY287" s="146">
        <f>一覧!V287</f>
        <v>0</v>
      </c>
      <c r="AZ287" s="146"/>
      <c r="BA287" s="177"/>
      <c r="BB287" s="177"/>
      <c r="BC287" s="177"/>
      <c r="BD287" s="148"/>
      <c r="BE287" s="25"/>
      <c r="BF287" s="146"/>
      <c r="BG287" s="146"/>
      <c r="BH287" s="146"/>
      <c r="BI287" s="81"/>
      <c r="BJ287" s="25"/>
      <c r="BK287" s="24"/>
      <c r="BL287" s="24">
        <f t="shared" si="31"/>
        <v>0</v>
      </c>
      <c r="BM287" s="177"/>
      <c r="BN287" s="177"/>
      <c r="BO287" s="82"/>
      <c r="BP287" s="81"/>
      <c r="BQ287" s="152"/>
      <c r="BR287" s="152"/>
      <c r="BS287" s="153"/>
      <c r="BT287" s="82"/>
      <c r="BU287" s="27"/>
      <c r="BV287" s="24"/>
      <c r="BW287" s="24"/>
    </row>
    <row r="288" spans="7:75" s="28" customFormat="1" x14ac:dyDescent="0.15">
      <c r="G288" s="151"/>
      <c r="H288" s="151"/>
      <c r="I288" s="20"/>
      <c r="J288" s="38"/>
      <c r="K288" s="38"/>
      <c r="L288" s="20"/>
      <c r="M288" s="20"/>
      <c r="N288" s="20"/>
      <c r="O288" s="20"/>
      <c r="P288" s="20"/>
      <c r="Q288" s="20"/>
      <c r="R288" s="20"/>
      <c r="S288" s="20"/>
      <c r="T288" s="200"/>
      <c r="U288" s="189" t="str">
        <f t="shared" si="32"/>
        <v/>
      </c>
      <c r="V288" s="148"/>
      <c r="W288" s="22"/>
      <c r="X288" s="22"/>
      <c r="Y288" s="23"/>
      <c r="Z288" s="23"/>
      <c r="AA288" s="146"/>
      <c r="AB288" s="146"/>
      <c r="AC288" s="146"/>
      <c r="AD288" s="24"/>
      <c r="AE288" s="150">
        <f t="shared" si="30"/>
        <v>115</v>
      </c>
      <c r="AF288" s="27" t="str">
        <f t="shared" si="33"/>
        <v>（115才)</v>
      </c>
      <c r="AG288" s="146"/>
      <c r="AH288" s="146"/>
      <c r="AI288" s="146"/>
      <c r="AJ288" s="146"/>
      <c r="AK288" s="146"/>
      <c r="AL288" s="146"/>
      <c r="AM288" s="177"/>
      <c r="AN288" s="25"/>
      <c r="AO288" s="25"/>
      <c r="AP288" s="25">
        <f t="shared" si="27"/>
        <v>0</v>
      </c>
      <c r="AQ288" s="146"/>
      <c r="AR288" s="25"/>
      <c r="AS288" s="146"/>
      <c r="AT288" s="25"/>
      <c r="AU288" s="146"/>
      <c r="AV288" s="25"/>
      <c r="AW288" s="26"/>
      <c r="AX288" s="26"/>
      <c r="AY288" s="146">
        <f>一覧!V288</f>
        <v>0</v>
      </c>
      <c r="AZ288" s="146"/>
      <c r="BA288" s="177"/>
      <c r="BB288" s="177"/>
      <c r="BC288" s="177"/>
      <c r="BD288" s="148"/>
      <c r="BE288" s="25"/>
      <c r="BF288" s="146"/>
      <c r="BG288" s="146"/>
      <c r="BH288" s="146"/>
      <c r="BI288" s="81"/>
      <c r="BJ288" s="25"/>
      <c r="BK288" s="24"/>
      <c r="BL288" s="24">
        <f t="shared" si="31"/>
        <v>0</v>
      </c>
      <c r="BM288" s="177"/>
      <c r="BN288" s="177"/>
      <c r="BO288" s="82"/>
      <c r="BP288" s="81"/>
      <c r="BQ288" s="152"/>
      <c r="BR288" s="152"/>
      <c r="BS288" s="153"/>
      <c r="BT288" s="82"/>
      <c r="BU288" s="27"/>
      <c r="BV288" s="24"/>
      <c r="BW288" s="24"/>
    </row>
    <row r="289" spans="7:75" s="28" customFormat="1" x14ac:dyDescent="0.15">
      <c r="G289" s="151"/>
      <c r="H289" s="151"/>
      <c r="I289" s="20"/>
      <c r="J289" s="38"/>
      <c r="K289" s="38"/>
      <c r="L289" s="20"/>
      <c r="M289" s="20"/>
      <c r="N289" s="20"/>
      <c r="O289" s="20"/>
      <c r="P289" s="20"/>
      <c r="Q289" s="20"/>
      <c r="R289" s="20"/>
      <c r="S289" s="20"/>
      <c r="T289" s="200"/>
      <c r="U289" s="189" t="str">
        <f t="shared" si="32"/>
        <v/>
      </c>
      <c r="V289" s="148"/>
      <c r="W289" s="22"/>
      <c r="X289" s="22"/>
      <c r="Y289" s="23"/>
      <c r="Z289" s="23"/>
      <c r="AA289" s="146"/>
      <c r="AB289" s="146"/>
      <c r="AC289" s="146"/>
      <c r="AD289" s="24"/>
      <c r="AE289" s="150">
        <f t="shared" si="30"/>
        <v>115</v>
      </c>
      <c r="AF289" s="27" t="str">
        <f t="shared" si="33"/>
        <v>（115才)</v>
      </c>
      <c r="AG289" s="146"/>
      <c r="AH289" s="146"/>
      <c r="AI289" s="146"/>
      <c r="AJ289" s="146"/>
      <c r="AK289" s="146"/>
      <c r="AL289" s="146"/>
      <c r="AM289" s="177"/>
      <c r="AN289" s="25"/>
      <c r="AO289" s="25"/>
      <c r="AP289" s="25">
        <f t="shared" si="27"/>
        <v>0</v>
      </c>
      <c r="AQ289" s="146"/>
      <c r="AR289" s="25"/>
      <c r="AS289" s="146"/>
      <c r="AT289" s="25"/>
      <c r="AU289" s="146"/>
      <c r="AV289" s="25"/>
      <c r="AW289" s="26"/>
      <c r="AX289" s="26"/>
      <c r="AY289" s="146">
        <f>一覧!V289</f>
        <v>0</v>
      </c>
      <c r="AZ289" s="146"/>
      <c r="BA289" s="177"/>
      <c r="BB289" s="177"/>
      <c r="BC289" s="177"/>
      <c r="BD289" s="148"/>
      <c r="BE289" s="25"/>
      <c r="BF289" s="146"/>
      <c r="BG289" s="146"/>
      <c r="BH289" s="146"/>
      <c r="BI289" s="81"/>
      <c r="BJ289" s="25"/>
      <c r="BK289" s="24"/>
      <c r="BL289" s="24">
        <f t="shared" ref="BL289" si="37">BK289+BJ289*365</f>
        <v>0</v>
      </c>
      <c r="BM289" s="177"/>
      <c r="BN289" s="177"/>
      <c r="BO289" s="82"/>
      <c r="BP289" s="81"/>
      <c r="BQ289" s="152"/>
      <c r="BR289" s="152"/>
      <c r="BS289" s="153"/>
      <c r="BT289" s="82"/>
      <c r="BU289" s="27"/>
      <c r="BV289" s="24"/>
      <c r="BW289" s="24"/>
    </row>
    <row r="290" spans="7:75" s="28" customFormat="1" ht="13.5" customHeight="1" x14ac:dyDescent="0.15">
      <c r="G290" s="151"/>
      <c r="H290" s="151"/>
      <c r="I290" s="20"/>
      <c r="J290" s="38"/>
      <c r="K290" s="38"/>
      <c r="L290" s="20"/>
      <c r="M290" s="20"/>
      <c r="N290" s="20"/>
      <c r="O290" s="20"/>
      <c r="P290" s="20"/>
      <c r="Q290" s="20"/>
      <c r="R290" s="20"/>
      <c r="S290" s="20"/>
      <c r="T290" s="200"/>
      <c r="U290" s="189" t="str">
        <f t="shared" si="32"/>
        <v/>
      </c>
      <c r="V290" s="148"/>
      <c r="W290" s="22"/>
      <c r="X290" s="22"/>
      <c r="Y290" s="23"/>
      <c r="Z290" s="23"/>
      <c r="AA290" s="146"/>
      <c r="AB290" s="146"/>
      <c r="AC290" s="146"/>
      <c r="AD290" s="24"/>
      <c r="AE290" s="150">
        <f t="shared" si="30"/>
        <v>115</v>
      </c>
      <c r="AF290" s="27" t="str">
        <f t="shared" si="33"/>
        <v>（115才)</v>
      </c>
      <c r="AG290" s="146"/>
      <c r="AH290" s="146"/>
      <c r="AI290" s="146"/>
      <c r="AJ290" s="146"/>
      <c r="AK290" s="146"/>
      <c r="AL290" s="146"/>
      <c r="AM290" s="177"/>
      <c r="AN290" s="25"/>
      <c r="AO290" s="25"/>
      <c r="AP290" s="25">
        <f t="shared" si="27"/>
        <v>0</v>
      </c>
      <c r="AQ290" s="146"/>
      <c r="AR290" s="25"/>
      <c r="AS290" s="146"/>
      <c r="AT290" s="25"/>
      <c r="AU290" s="146"/>
      <c r="AV290" s="25"/>
      <c r="AW290" s="26"/>
      <c r="AX290" s="26"/>
      <c r="AY290" s="146">
        <f>一覧!V290</f>
        <v>0</v>
      </c>
      <c r="AZ290" s="146"/>
      <c r="BA290" s="177"/>
      <c r="BB290" s="177"/>
      <c r="BC290" s="177"/>
      <c r="BD290" s="148"/>
      <c r="BE290" s="25"/>
      <c r="BF290" s="146"/>
      <c r="BG290" s="146"/>
      <c r="BH290" s="146"/>
      <c r="BI290" s="81"/>
      <c r="BJ290" s="25"/>
      <c r="BK290" s="24"/>
      <c r="BL290" s="24">
        <f t="shared" si="31"/>
        <v>0</v>
      </c>
      <c r="BM290" s="177"/>
      <c r="BN290" s="177"/>
      <c r="BO290" s="82"/>
      <c r="BP290" s="81"/>
      <c r="BQ290" s="152"/>
      <c r="BR290" s="152"/>
      <c r="BS290" s="153"/>
      <c r="BT290" s="82"/>
      <c r="BU290" s="27"/>
      <c r="BV290" s="24"/>
      <c r="BW290" s="24"/>
    </row>
    <row r="291" spans="7:75" s="28" customFormat="1" x14ac:dyDescent="0.15">
      <c r="G291" s="151"/>
      <c r="H291" s="151"/>
      <c r="I291" s="20"/>
      <c r="J291" s="38"/>
      <c r="K291" s="38"/>
      <c r="L291" s="20"/>
      <c r="M291" s="20"/>
      <c r="N291" s="20"/>
      <c r="O291" s="20"/>
      <c r="P291" s="20"/>
      <c r="Q291" s="20"/>
      <c r="R291" s="20"/>
      <c r="S291" s="20"/>
      <c r="T291" s="200"/>
      <c r="U291" s="189" t="str">
        <f t="shared" si="32"/>
        <v/>
      </c>
      <c r="V291" s="148"/>
      <c r="W291" s="22"/>
      <c r="X291" s="22"/>
      <c r="Y291" s="23"/>
      <c r="Z291" s="23"/>
      <c r="AA291" s="146"/>
      <c r="AB291" s="146"/>
      <c r="AC291" s="146"/>
      <c r="AD291" s="24"/>
      <c r="AE291" s="150">
        <f t="shared" si="30"/>
        <v>115</v>
      </c>
      <c r="AF291" s="27" t="str">
        <f t="shared" si="33"/>
        <v>（115才)</v>
      </c>
      <c r="AG291" s="146"/>
      <c r="AH291" s="146"/>
      <c r="AI291" s="146"/>
      <c r="AJ291" s="146"/>
      <c r="AK291" s="146"/>
      <c r="AL291" s="146"/>
      <c r="AM291" s="177"/>
      <c r="AN291" s="25"/>
      <c r="AO291" s="25"/>
      <c r="AP291" s="25">
        <f t="shared" si="27"/>
        <v>0</v>
      </c>
      <c r="AQ291" s="146"/>
      <c r="AR291" s="25"/>
      <c r="AS291" s="146"/>
      <c r="AT291" s="25"/>
      <c r="AU291" s="146"/>
      <c r="AV291" s="25"/>
      <c r="AW291" s="26"/>
      <c r="AX291" s="26"/>
      <c r="AY291" s="146">
        <f>一覧!V291</f>
        <v>0</v>
      </c>
      <c r="AZ291" s="146"/>
      <c r="BA291" s="177"/>
      <c r="BB291" s="177"/>
      <c r="BC291" s="177"/>
      <c r="BD291" s="148"/>
      <c r="BE291" s="25"/>
      <c r="BF291" s="146"/>
      <c r="BG291" s="146"/>
      <c r="BH291" s="146"/>
      <c r="BI291" s="81"/>
      <c r="BJ291" s="25"/>
      <c r="BK291" s="24"/>
      <c r="BL291" s="24">
        <f t="shared" ref="BL291" si="38">BK291+BJ291*365</f>
        <v>0</v>
      </c>
      <c r="BM291" s="177"/>
      <c r="BN291" s="177"/>
      <c r="BO291" s="82"/>
      <c r="BP291" s="81"/>
      <c r="BQ291" s="152"/>
      <c r="BR291" s="152"/>
      <c r="BS291" s="153"/>
      <c r="BT291" s="82"/>
      <c r="BU291" s="27"/>
      <c r="BV291" s="24"/>
      <c r="BW291" s="24"/>
    </row>
    <row r="292" spans="7:75" s="28" customFormat="1" x14ac:dyDescent="0.15">
      <c r="G292" s="151"/>
      <c r="H292" s="151"/>
      <c r="I292" s="20"/>
      <c r="J292" s="38"/>
      <c r="K292" s="38"/>
      <c r="L292" s="20"/>
      <c r="M292" s="20"/>
      <c r="N292" s="20"/>
      <c r="O292" s="20"/>
      <c r="P292" s="20"/>
      <c r="Q292" s="20"/>
      <c r="R292" s="20"/>
      <c r="S292" s="20"/>
      <c r="T292" s="200"/>
      <c r="U292" s="189" t="str">
        <f t="shared" si="32"/>
        <v/>
      </c>
      <c r="V292" s="148"/>
      <c r="W292" s="22"/>
      <c r="X292" s="22"/>
      <c r="Y292" s="23"/>
      <c r="Z292" s="23"/>
      <c r="AA292" s="146"/>
      <c r="AB292" s="146"/>
      <c r="AC292" s="146"/>
      <c r="AD292" s="24"/>
      <c r="AE292" s="150">
        <f t="shared" si="30"/>
        <v>115</v>
      </c>
      <c r="AF292" s="27" t="str">
        <f t="shared" si="33"/>
        <v>（115才)</v>
      </c>
      <c r="AG292" s="146"/>
      <c r="AH292" s="146"/>
      <c r="AI292" s="146"/>
      <c r="AJ292" s="146"/>
      <c r="AK292" s="146"/>
      <c r="AL292" s="146"/>
      <c r="AM292" s="177"/>
      <c r="AN292" s="25"/>
      <c r="AO292" s="25"/>
      <c r="AP292" s="25">
        <f t="shared" si="27"/>
        <v>0</v>
      </c>
      <c r="AQ292" s="146"/>
      <c r="AR292" s="25"/>
      <c r="AS292" s="146"/>
      <c r="AT292" s="25"/>
      <c r="AU292" s="146"/>
      <c r="AV292" s="25"/>
      <c r="AW292" s="26"/>
      <c r="AX292" s="26"/>
      <c r="AY292" s="146">
        <f>一覧!V292</f>
        <v>0</v>
      </c>
      <c r="AZ292" s="146"/>
      <c r="BA292" s="177"/>
      <c r="BB292" s="177"/>
      <c r="BC292" s="177"/>
      <c r="BD292" s="148"/>
      <c r="BE292" s="25"/>
      <c r="BF292" s="146"/>
      <c r="BG292" s="146"/>
      <c r="BH292" s="146"/>
      <c r="BI292" s="81"/>
      <c r="BJ292" s="25"/>
      <c r="BK292" s="24"/>
      <c r="BL292" s="24">
        <f t="shared" si="31"/>
        <v>0</v>
      </c>
      <c r="BM292" s="177"/>
      <c r="BN292" s="177"/>
      <c r="BO292" s="82"/>
      <c r="BP292" s="81"/>
      <c r="BQ292" s="152"/>
      <c r="BR292" s="152"/>
      <c r="BS292" s="153"/>
      <c r="BT292" s="82"/>
      <c r="BU292" s="27"/>
      <c r="BV292" s="24"/>
      <c r="BW292" s="24"/>
    </row>
    <row r="293" spans="7:75" s="28" customFormat="1" ht="13.5" customHeight="1" x14ac:dyDescent="0.15">
      <c r="G293" s="151"/>
      <c r="H293" s="151"/>
      <c r="I293" s="20"/>
      <c r="J293" s="38"/>
      <c r="K293" s="38"/>
      <c r="L293" s="20"/>
      <c r="M293" s="20"/>
      <c r="N293" s="20"/>
      <c r="O293" s="20"/>
      <c r="P293" s="20"/>
      <c r="Q293" s="20"/>
      <c r="R293" s="20"/>
      <c r="S293" s="20"/>
      <c r="T293" s="200"/>
      <c r="U293" s="189" t="str">
        <f t="shared" si="32"/>
        <v/>
      </c>
      <c r="V293" s="148"/>
      <c r="W293" s="22"/>
      <c r="X293" s="22"/>
      <c r="Y293" s="23"/>
      <c r="Z293" s="23"/>
      <c r="AA293" s="146"/>
      <c r="AB293" s="146"/>
      <c r="AC293" s="146"/>
      <c r="AD293" s="24"/>
      <c r="AE293" s="150">
        <f t="shared" si="30"/>
        <v>115</v>
      </c>
      <c r="AF293" s="27" t="str">
        <f t="shared" si="33"/>
        <v>（115才)</v>
      </c>
      <c r="AG293" s="146"/>
      <c r="AH293" s="146"/>
      <c r="AI293" s="146"/>
      <c r="AJ293" s="146"/>
      <c r="AK293" s="146"/>
      <c r="AL293" s="146"/>
      <c r="AM293" s="177"/>
      <c r="AN293" s="25"/>
      <c r="AO293" s="25"/>
      <c r="AP293" s="25">
        <f t="shared" si="27"/>
        <v>0</v>
      </c>
      <c r="AQ293" s="146"/>
      <c r="AR293" s="25"/>
      <c r="AS293" s="146"/>
      <c r="AT293" s="25"/>
      <c r="AU293" s="146"/>
      <c r="AV293" s="25"/>
      <c r="AW293" s="26"/>
      <c r="AX293" s="26"/>
      <c r="AY293" s="146">
        <f>一覧!V293</f>
        <v>0</v>
      </c>
      <c r="AZ293" s="146"/>
      <c r="BA293" s="177"/>
      <c r="BB293" s="177"/>
      <c r="BC293" s="177"/>
      <c r="BD293" s="148"/>
      <c r="BE293" s="25"/>
      <c r="BF293" s="146"/>
      <c r="BG293" s="146"/>
      <c r="BH293" s="146"/>
      <c r="BI293" s="81"/>
      <c r="BJ293" s="25"/>
      <c r="BK293" s="24"/>
      <c r="BL293" s="24">
        <f t="shared" si="31"/>
        <v>0</v>
      </c>
      <c r="BM293" s="177"/>
      <c r="BN293" s="177"/>
      <c r="BO293" s="82"/>
      <c r="BP293" s="81"/>
      <c r="BQ293" s="152"/>
      <c r="BR293" s="152"/>
      <c r="BS293" s="153"/>
      <c r="BT293" s="82"/>
      <c r="BU293" s="27"/>
      <c r="BV293" s="24"/>
      <c r="BW293" s="24"/>
    </row>
    <row r="294" spans="7:75" s="28" customFormat="1" x14ac:dyDescent="0.15">
      <c r="G294" s="151"/>
      <c r="H294" s="151"/>
      <c r="I294" s="20"/>
      <c r="J294" s="38"/>
      <c r="K294" s="38"/>
      <c r="L294" s="20"/>
      <c r="M294" s="20"/>
      <c r="N294" s="20"/>
      <c r="O294" s="20"/>
      <c r="P294" s="20"/>
      <c r="Q294" s="20"/>
      <c r="R294" s="20"/>
      <c r="S294" s="20"/>
      <c r="T294" s="200"/>
      <c r="U294" s="189" t="str">
        <f t="shared" si="32"/>
        <v/>
      </c>
      <c r="V294" s="148"/>
      <c r="W294" s="22"/>
      <c r="X294" s="22"/>
      <c r="Y294" s="23"/>
      <c r="Z294" s="23"/>
      <c r="AA294" s="146"/>
      <c r="AB294" s="146"/>
      <c r="AC294" s="146"/>
      <c r="AD294" s="24"/>
      <c r="AE294" s="150">
        <f t="shared" si="30"/>
        <v>115</v>
      </c>
      <c r="AF294" s="27" t="str">
        <f t="shared" si="33"/>
        <v>（115才)</v>
      </c>
      <c r="AG294" s="146"/>
      <c r="AH294" s="146"/>
      <c r="AI294" s="146"/>
      <c r="AJ294" s="146"/>
      <c r="AK294" s="146"/>
      <c r="AL294" s="146"/>
      <c r="AM294" s="177"/>
      <c r="AN294" s="25"/>
      <c r="AO294" s="25"/>
      <c r="AP294" s="25">
        <f t="shared" si="27"/>
        <v>0</v>
      </c>
      <c r="AQ294" s="146"/>
      <c r="AR294" s="25"/>
      <c r="AS294" s="146"/>
      <c r="AT294" s="25"/>
      <c r="AU294" s="146"/>
      <c r="AV294" s="25"/>
      <c r="AW294" s="26"/>
      <c r="AX294" s="26"/>
      <c r="AY294" s="146">
        <f>一覧!V294</f>
        <v>0</v>
      </c>
      <c r="AZ294" s="146"/>
      <c r="BA294" s="177"/>
      <c r="BB294" s="177"/>
      <c r="BC294" s="177"/>
      <c r="BD294" s="148"/>
      <c r="BE294" s="25"/>
      <c r="BF294" s="146"/>
      <c r="BG294" s="146"/>
      <c r="BH294" s="146"/>
      <c r="BI294" s="81"/>
      <c r="BJ294" s="25"/>
      <c r="BK294" s="24"/>
      <c r="BL294" s="24">
        <f t="shared" si="31"/>
        <v>0</v>
      </c>
      <c r="BM294" s="177"/>
      <c r="BN294" s="177"/>
      <c r="BO294" s="82"/>
      <c r="BP294" s="81"/>
      <c r="BQ294" s="152"/>
      <c r="BR294" s="152"/>
      <c r="BS294" s="153"/>
      <c r="BT294" s="82"/>
      <c r="BU294" s="27"/>
      <c r="BV294" s="24"/>
      <c r="BW294" s="24"/>
    </row>
    <row r="295" spans="7:75" s="28" customFormat="1" x14ac:dyDescent="0.15">
      <c r="G295" s="151"/>
      <c r="H295" s="151"/>
      <c r="I295" s="20"/>
      <c r="J295" s="38"/>
      <c r="K295" s="38"/>
      <c r="L295" s="20"/>
      <c r="M295" s="20"/>
      <c r="N295" s="20"/>
      <c r="O295" s="20"/>
      <c r="P295" s="20"/>
      <c r="Q295" s="20"/>
      <c r="R295" s="20"/>
      <c r="S295" s="20"/>
      <c r="T295" s="200"/>
      <c r="U295" s="189" t="str">
        <f t="shared" si="32"/>
        <v/>
      </c>
      <c r="V295" s="148"/>
      <c r="W295" s="22"/>
      <c r="X295" s="22"/>
      <c r="Y295" s="23"/>
      <c r="Z295" s="23"/>
      <c r="AA295" s="146"/>
      <c r="AB295" s="146"/>
      <c r="AC295" s="146"/>
      <c r="AD295" s="24"/>
      <c r="AE295" s="150">
        <f t="shared" si="30"/>
        <v>115</v>
      </c>
      <c r="AF295" s="27" t="str">
        <f t="shared" si="33"/>
        <v>（115才)</v>
      </c>
      <c r="AG295" s="146"/>
      <c r="AH295" s="146"/>
      <c r="AI295" s="146"/>
      <c r="AJ295" s="146"/>
      <c r="AK295" s="146"/>
      <c r="AL295" s="146"/>
      <c r="AM295" s="177"/>
      <c r="AN295" s="25"/>
      <c r="AO295" s="25"/>
      <c r="AP295" s="25">
        <f t="shared" si="27"/>
        <v>0</v>
      </c>
      <c r="AQ295" s="146"/>
      <c r="AR295" s="25"/>
      <c r="AS295" s="146"/>
      <c r="AT295" s="25"/>
      <c r="AU295" s="146"/>
      <c r="AV295" s="25"/>
      <c r="AW295" s="26"/>
      <c r="AX295" s="26"/>
      <c r="AY295" s="146">
        <f>一覧!V295</f>
        <v>0</v>
      </c>
      <c r="AZ295" s="146"/>
      <c r="BA295" s="177"/>
      <c r="BB295" s="177"/>
      <c r="BC295" s="177"/>
      <c r="BD295" s="148"/>
      <c r="BE295" s="25"/>
      <c r="BF295" s="146"/>
      <c r="BG295" s="146"/>
      <c r="BH295" s="146"/>
      <c r="BI295" s="81"/>
      <c r="BJ295" s="25"/>
      <c r="BK295" s="24"/>
      <c r="BL295" s="24">
        <f t="shared" si="31"/>
        <v>0</v>
      </c>
      <c r="BM295" s="177"/>
      <c r="BN295" s="177"/>
      <c r="BO295" s="82"/>
      <c r="BP295" s="81"/>
      <c r="BQ295" s="152"/>
      <c r="BR295" s="152"/>
      <c r="BS295" s="153"/>
      <c r="BT295" s="82"/>
      <c r="BU295" s="27"/>
      <c r="BV295" s="24"/>
      <c r="BW295" s="24"/>
    </row>
    <row r="296" spans="7:75" s="28" customFormat="1" ht="13.5" customHeight="1" x14ac:dyDescent="0.15">
      <c r="G296" s="151"/>
      <c r="H296" s="151"/>
      <c r="I296" s="20"/>
      <c r="J296" s="38"/>
      <c r="K296" s="38"/>
      <c r="L296" s="20"/>
      <c r="M296" s="20"/>
      <c r="N296" s="20"/>
      <c r="O296" s="20"/>
      <c r="P296" s="20"/>
      <c r="Q296" s="20"/>
      <c r="R296" s="20"/>
      <c r="S296" s="20"/>
      <c r="T296" s="200"/>
      <c r="U296" s="189" t="str">
        <f t="shared" si="32"/>
        <v/>
      </c>
      <c r="V296" s="148"/>
      <c r="W296" s="22"/>
      <c r="X296" s="22"/>
      <c r="Y296" s="23"/>
      <c r="Z296" s="23"/>
      <c r="AA296" s="146"/>
      <c r="AB296" s="146"/>
      <c r="AC296" s="146"/>
      <c r="AD296" s="24"/>
      <c r="AE296" s="150">
        <f t="shared" si="30"/>
        <v>115</v>
      </c>
      <c r="AF296" s="27" t="str">
        <f t="shared" si="33"/>
        <v>（115才)</v>
      </c>
      <c r="AG296" s="146"/>
      <c r="AH296" s="146"/>
      <c r="AI296" s="146"/>
      <c r="AJ296" s="146"/>
      <c r="AK296" s="146"/>
      <c r="AL296" s="146"/>
      <c r="AM296" s="177"/>
      <c r="AN296" s="25"/>
      <c r="AO296" s="25"/>
      <c r="AP296" s="25">
        <f t="shared" si="27"/>
        <v>0</v>
      </c>
      <c r="AQ296" s="146"/>
      <c r="AR296" s="25"/>
      <c r="AS296" s="146"/>
      <c r="AT296" s="25"/>
      <c r="AU296" s="146"/>
      <c r="AV296" s="25"/>
      <c r="AW296" s="26"/>
      <c r="AX296" s="26"/>
      <c r="AY296" s="146">
        <f>一覧!V296</f>
        <v>0</v>
      </c>
      <c r="AZ296" s="146"/>
      <c r="BA296" s="177"/>
      <c r="BB296" s="177"/>
      <c r="BC296" s="177"/>
      <c r="BD296" s="148"/>
      <c r="BE296" s="25"/>
      <c r="BF296" s="146"/>
      <c r="BG296" s="146"/>
      <c r="BH296" s="146"/>
      <c r="BI296" s="81"/>
      <c r="BJ296" s="25"/>
      <c r="BK296" s="24"/>
      <c r="BL296" s="24">
        <f t="shared" si="31"/>
        <v>0</v>
      </c>
      <c r="BM296" s="177"/>
      <c r="BN296" s="177"/>
      <c r="BO296" s="82"/>
      <c r="BP296" s="81"/>
      <c r="BQ296" s="152"/>
      <c r="BR296" s="152"/>
      <c r="BS296" s="153"/>
      <c r="BT296" s="82"/>
      <c r="BU296" s="27"/>
      <c r="BV296" s="24"/>
      <c r="BW296" s="24"/>
    </row>
    <row r="297" spans="7:75" s="28" customFormat="1" x14ac:dyDescent="0.15">
      <c r="G297" s="151"/>
      <c r="H297" s="151"/>
      <c r="I297" s="20"/>
      <c r="J297" s="38"/>
      <c r="K297" s="38"/>
      <c r="L297" s="20"/>
      <c r="M297" s="20"/>
      <c r="N297" s="20"/>
      <c r="O297" s="20"/>
      <c r="P297" s="20"/>
      <c r="Q297" s="20"/>
      <c r="R297" s="20"/>
      <c r="S297" s="20"/>
      <c r="T297" s="200"/>
      <c r="U297" s="189" t="str">
        <f t="shared" si="32"/>
        <v/>
      </c>
      <c r="V297" s="148"/>
      <c r="W297" s="22"/>
      <c r="X297" s="22"/>
      <c r="Y297" s="23"/>
      <c r="Z297" s="23"/>
      <c r="AA297" s="146"/>
      <c r="AB297" s="146"/>
      <c r="AC297" s="146"/>
      <c r="AD297" s="24"/>
      <c r="AE297" s="150">
        <f t="shared" si="30"/>
        <v>115</v>
      </c>
      <c r="AF297" s="27" t="str">
        <f t="shared" si="33"/>
        <v>（115才)</v>
      </c>
      <c r="AG297" s="146"/>
      <c r="AH297" s="146"/>
      <c r="AI297" s="146"/>
      <c r="AJ297" s="146"/>
      <c r="AK297" s="146"/>
      <c r="AL297" s="146"/>
      <c r="AM297" s="177"/>
      <c r="AN297" s="25"/>
      <c r="AO297" s="25"/>
      <c r="AP297" s="25">
        <f t="shared" ref="AP297:AP360" si="39">AN297+AO297</f>
        <v>0</v>
      </c>
      <c r="AQ297" s="146"/>
      <c r="AR297" s="25"/>
      <c r="AS297" s="146"/>
      <c r="AT297" s="25"/>
      <c r="AU297" s="146"/>
      <c r="AV297" s="25"/>
      <c r="AW297" s="26"/>
      <c r="AX297" s="26"/>
      <c r="AY297" s="146">
        <f>一覧!V297</f>
        <v>0</v>
      </c>
      <c r="AZ297" s="146"/>
      <c r="BA297" s="177"/>
      <c r="BB297" s="177"/>
      <c r="BC297" s="177"/>
      <c r="BD297" s="148"/>
      <c r="BE297" s="25"/>
      <c r="BF297" s="146"/>
      <c r="BG297" s="146"/>
      <c r="BH297" s="146"/>
      <c r="BI297" s="81"/>
      <c r="BJ297" s="25"/>
      <c r="BK297" s="24"/>
      <c r="BL297" s="24">
        <f t="shared" si="31"/>
        <v>0</v>
      </c>
      <c r="BM297" s="177"/>
      <c r="BN297" s="177"/>
      <c r="BO297" s="82"/>
      <c r="BP297" s="81"/>
      <c r="BQ297" s="152"/>
      <c r="BR297" s="152"/>
      <c r="BS297" s="153"/>
      <c r="BT297" s="82"/>
      <c r="BU297" s="27"/>
      <c r="BV297" s="24"/>
      <c r="BW297" s="24"/>
    </row>
    <row r="298" spans="7:75" s="28" customFormat="1" x14ac:dyDescent="0.15">
      <c r="G298" s="151"/>
      <c r="H298" s="151"/>
      <c r="I298" s="20"/>
      <c r="J298" s="38"/>
      <c r="K298" s="38"/>
      <c r="L298" s="20"/>
      <c r="M298" s="20"/>
      <c r="N298" s="20"/>
      <c r="O298" s="20"/>
      <c r="P298" s="20"/>
      <c r="Q298" s="20"/>
      <c r="R298" s="20"/>
      <c r="S298" s="20"/>
      <c r="T298" s="200"/>
      <c r="U298" s="189" t="str">
        <f t="shared" si="32"/>
        <v/>
      </c>
      <c r="V298" s="148"/>
      <c r="W298" s="22"/>
      <c r="X298" s="22"/>
      <c r="Y298" s="23"/>
      <c r="Z298" s="23"/>
      <c r="AA298" s="146"/>
      <c r="AB298" s="146"/>
      <c r="AC298" s="146"/>
      <c r="AD298" s="24"/>
      <c r="AE298" s="150">
        <f t="shared" si="30"/>
        <v>115</v>
      </c>
      <c r="AF298" s="27" t="str">
        <f t="shared" si="33"/>
        <v>（115才)</v>
      </c>
      <c r="AG298" s="146"/>
      <c r="AH298" s="146"/>
      <c r="AI298" s="146"/>
      <c r="AJ298" s="146"/>
      <c r="AK298" s="146"/>
      <c r="AL298" s="146"/>
      <c r="AM298" s="177"/>
      <c r="AN298" s="25"/>
      <c r="AO298" s="25"/>
      <c r="AP298" s="25">
        <f t="shared" si="39"/>
        <v>0</v>
      </c>
      <c r="AQ298" s="146"/>
      <c r="AR298" s="25"/>
      <c r="AS298" s="146"/>
      <c r="AT298" s="25"/>
      <c r="AU298" s="146"/>
      <c r="AV298" s="25"/>
      <c r="AW298" s="26"/>
      <c r="AX298" s="26"/>
      <c r="AY298" s="146">
        <f>一覧!V298</f>
        <v>0</v>
      </c>
      <c r="AZ298" s="146"/>
      <c r="BA298" s="177"/>
      <c r="BB298" s="177"/>
      <c r="BC298" s="177"/>
      <c r="BD298" s="148"/>
      <c r="BE298" s="25"/>
      <c r="BF298" s="146"/>
      <c r="BG298" s="146"/>
      <c r="BH298" s="146"/>
      <c r="BI298" s="81"/>
      <c r="BJ298" s="25"/>
      <c r="BK298" s="24"/>
      <c r="BL298" s="24">
        <f t="shared" si="31"/>
        <v>0</v>
      </c>
      <c r="BM298" s="177"/>
      <c r="BN298" s="177"/>
      <c r="BO298" s="82"/>
      <c r="BP298" s="81"/>
      <c r="BQ298" s="152"/>
      <c r="BR298" s="152"/>
      <c r="BS298" s="153"/>
      <c r="BT298" s="82"/>
      <c r="BU298" s="27"/>
      <c r="BV298" s="24"/>
      <c r="BW298" s="24"/>
    </row>
    <row r="299" spans="7:75" s="28" customFormat="1" ht="13.5" customHeight="1" x14ac:dyDescent="0.15">
      <c r="G299" s="151"/>
      <c r="H299" s="151"/>
      <c r="I299" s="20"/>
      <c r="J299" s="38"/>
      <c r="K299" s="38"/>
      <c r="L299" s="20"/>
      <c r="M299" s="20"/>
      <c r="N299" s="20"/>
      <c r="O299" s="20"/>
      <c r="P299" s="20"/>
      <c r="Q299" s="20"/>
      <c r="R299" s="20"/>
      <c r="S299" s="20"/>
      <c r="T299" s="200"/>
      <c r="U299" s="189" t="str">
        <f t="shared" si="32"/>
        <v/>
      </c>
      <c r="V299" s="148"/>
      <c r="W299" s="22"/>
      <c r="X299" s="22"/>
      <c r="Y299" s="23"/>
      <c r="Z299" s="23"/>
      <c r="AA299" s="146"/>
      <c r="AB299" s="146"/>
      <c r="AC299" s="146"/>
      <c r="AD299" s="24"/>
      <c r="AE299" s="150">
        <f t="shared" si="30"/>
        <v>115</v>
      </c>
      <c r="AF299" s="27" t="str">
        <f t="shared" si="33"/>
        <v>（115才)</v>
      </c>
      <c r="AG299" s="146"/>
      <c r="AH299" s="146"/>
      <c r="AI299" s="146"/>
      <c r="AJ299" s="146"/>
      <c r="AK299" s="146"/>
      <c r="AL299" s="146"/>
      <c r="AM299" s="177"/>
      <c r="AN299" s="25"/>
      <c r="AO299" s="25"/>
      <c r="AP299" s="25">
        <f t="shared" si="39"/>
        <v>0</v>
      </c>
      <c r="AQ299" s="146"/>
      <c r="AR299" s="25"/>
      <c r="AS299" s="146"/>
      <c r="AT299" s="25"/>
      <c r="AU299" s="146"/>
      <c r="AV299" s="25"/>
      <c r="AW299" s="26"/>
      <c r="AX299" s="26"/>
      <c r="AY299" s="146">
        <f>一覧!V299</f>
        <v>0</v>
      </c>
      <c r="AZ299" s="146"/>
      <c r="BA299" s="177"/>
      <c r="BB299" s="177"/>
      <c r="BC299" s="177"/>
      <c r="BD299" s="148"/>
      <c r="BE299" s="25"/>
      <c r="BF299" s="146"/>
      <c r="BG299" s="146"/>
      <c r="BH299" s="146"/>
      <c r="BI299" s="81"/>
      <c r="BJ299" s="25"/>
      <c r="BK299" s="24"/>
      <c r="BL299" s="24">
        <f t="shared" si="31"/>
        <v>0</v>
      </c>
      <c r="BM299" s="177"/>
      <c r="BN299" s="177"/>
      <c r="BO299" s="82"/>
      <c r="BP299" s="81"/>
      <c r="BQ299" s="152"/>
      <c r="BR299" s="152"/>
      <c r="BS299" s="153"/>
      <c r="BT299" s="82"/>
      <c r="BU299" s="27"/>
      <c r="BV299" s="24"/>
      <c r="BW299" s="24"/>
    </row>
    <row r="300" spans="7:75" s="28" customFormat="1" x14ac:dyDescent="0.15">
      <c r="G300" s="151"/>
      <c r="H300" s="151"/>
      <c r="I300" s="20"/>
      <c r="J300" s="38"/>
      <c r="K300" s="38"/>
      <c r="L300" s="20"/>
      <c r="M300" s="20"/>
      <c r="N300" s="20"/>
      <c r="O300" s="20"/>
      <c r="P300" s="20"/>
      <c r="Q300" s="20"/>
      <c r="R300" s="20"/>
      <c r="S300" s="20"/>
      <c r="T300" s="200"/>
      <c r="U300" s="189" t="str">
        <f t="shared" si="32"/>
        <v/>
      </c>
      <c r="V300" s="148"/>
      <c r="W300" s="22"/>
      <c r="X300" s="22"/>
      <c r="Y300" s="23"/>
      <c r="Z300" s="23"/>
      <c r="AA300" s="146"/>
      <c r="AB300" s="146"/>
      <c r="AC300" s="146"/>
      <c r="AD300" s="24"/>
      <c r="AE300" s="150">
        <f t="shared" si="30"/>
        <v>115</v>
      </c>
      <c r="AF300" s="27" t="str">
        <f t="shared" si="33"/>
        <v>（115才)</v>
      </c>
      <c r="AG300" s="146"/>
      <c r="AH300" s="146"/>
      <c r="AI300" s="146"/>
      <c r="AJ300" s="146"/>
      <c r="AK300" s="146"/>
      <c r="AL300" s="146"/>
      <c r="AM300" s="177"/>
      <c r="AN300" s="25"/>
      <c r="AO300" s="25"/>
      <c r="AP300" s="25">
        <f t="shared" si="39"/>
        <v>0</v>
      </c>
      <c r="AQ300" s="146"/>
      <c r="AR300" s="25"/>
      <c r="AS300" s="146"/>
      <c r="AT300" s="25"/>
      <c r="AU300" s="146"/>
      <c r="AV300" s="25"/>
      <c r="AW300" s="26"/>
      <c r="AX300" s="26"/>
      <c r="AY300" s="146">
        <f>一覧!V300</f>
        <v>0</v>
      </c>
      <c r="AZ300" s="146"/>
      <c r="BA300" s="177"/>
      <c r="BB300" s="177"/>
      <c r="BC300" s="177"/>
      <c r="BD300" s="148"/>
      <c r="BE300" s="25"/>
      <c r="BF300" s="146"/>
      <c r="BG300" s="146"/>
      <c r="BH300" s="146"/>
      <c r="BI300" s="81"/>
      <c r="BJ300" s="25"/>
      <c r="BK300" s="24"/>
      <c r="BL300" s="24">
        <f t="shared" si="31"/>
        <v>0</v>
      </c>
      <c r="BM300" s="177"/>
      <c r="BN300" s="177"/>
      <c r="BO300" s="82"/>
      <c r="BP300" s="81"/>
      <c r="BQ300" s="152"/>
      <c r="BR300" s="152"/>
      <c r="BS300" s="153"/>
      <c r="BT300" s="82"/>
      <c r="BU300" s="27"/>
      <c r="BV300" s="24"/>
      <c r="BW300" s="24"/>
    </row>
    <row r="301" spans="7:75" s="28" customFormat="1" x14ac:dyDescent="0.15">
      <c r="G301" s="151"/>
      <c r="H301" s="151"/>
      <c r="I301" s="20"/>
      <c r="J301" s="38"/>
      <c r="K301" s="38"/>
      <c r="L301" s="20"/>
      <c r="M301" s="20"/>
      <c r="N301" s="20"/>
      <c r="O301" s="20"/>
      <c r="P301" s="20"/>
      <c r="Q301" s="20"/>
      <c r="R301" s="20"/>
      <c r="S301" s="20"/>
      <c r="T301" s="200"/>
      <c r="U301" s="189" t="str">
        <f t="shared" si="32"/>
        <v/>
      </c>
      <c r="V301" s="148"/>
      <c r="W301" s="22"/>
      <c r="X301" s="22"/>
      <c r="Y301" s="23"/>
      <c r="Z301" s="23"/>
      <c r="AA301" s="146"/>
      <c r="AB301" s="146"/>
      <c r="AC301" s="146"/>
      <c r="AD301" s="24"/>
      <c r="AE301" s="150">
        <f t="shared" si="30"/>
        <v>115</v>
      </c>
      <c r="AF301" s="27" t="str">
        <f t="shared" si="33"/>
        <v>（115才)</v>
      </c>
      <c r="AG301" s="146"/>
      <c r="AH301" s="146"/>
      <c r="AI301" s="146"/>
      <c r="AJ301" s="146"/>
      <c r="AK301" s="146"/>
      <c r="AL301" s="146"/>
      <c r="AM301" s="177"/>
      <c r="AN301" s="25"/>
      <c r="AO301" s="25"/>
      <c r="AP301" s="25">
        <f t="shared" si="39"/>
        <v>0</v>
      </c>
      <c r="AQ301" s="146"/>
      <c r="AR301" s="25"/>
      <c r="AS301" s="146"/>
      <c r="AT301" s="25"/>
      <c r="AU301" s="146"/>
      <c r="AV301" s="25"/>
      <c r="AW301" s="26"/>
      <c r="AX301" s="26"/>
      <c r="AY301" s="146">
        <f>一覧!V301</f>
        <v>0</v>
      </c>
      <c r="AZ301" s="146"/>
      <c r="BA301" s="177"/>
      <c r="BB301" s="177"/>
      <c r="BC301" s="177"/>
      <c r="BD301" s="148"/>
      <c r="BE301" s="25"/>
      <c r="BF301" s="146"/>
      <c r="BG301" s="146"/>
      <c r="BH301" s="146"/>
      <c r="BI301" s="81"/>
      <c r="BJ301" s="25"/>
      <c r="BK301" s="24"/>
      <c r="BL301" s="24">
        <f t="shared" si="31"/>
        <v>0</v>
      </c>
      <c r="BM301" s="177"/>
      <c r="BN301" s="177"/>
      <c r="BO301" s="82"/>
      <c r="BP301" s="81"/>
      <c r="BQ301" s="152"/>
      <c r="BR301" s="152"/>
      <c r="BS301" s="153"/>
      <c r="BT301" s="82"/>
      <c r="BU301" s="27"/>
      <c r="BV301" s="24"/>
      <c r="BW301" s="24"/>
    </row>
    <row r="302" spans="7:75" s="28" customFormat="1" ht="13.5" customHeight="1" x14ac:dyDescent="0.15">
      <c r="G302" s="151"/>
      <c r="H302" s="151"/>
      <c r="I302" s="20"/>
      <c r="J302" s="38"/>
      <c r="K302" s="38"/>
      <c r="L302" s="20"/>
      <c r="M302" s="20"/>
      <c r="N302" s="20"/>
      <c r="O302" s="20"/>
      <c r="P302" s="20"/>
      <c r="Q302" s="20"/>
      <c r="R302" s="20"/>
      <c r="S302" s="20"/>
      <c r="T302" s="200"/>
      <c r="U302" s="189" t="str">
        <f t="shared" si="32"/>
        <v/>
      </c>
      <c r="V302" s="148"/>
      <c r="W302" s="22"/>
      <c r="X302" s="22"/>
      <c r="Y302" s="23"/>
      <c r="Z302" s="23"/>
      <c r="AA302" s="146"/>
      <c r="AB302" s="146"/>
      <c r="AC302" s="146"/>
      <c r="AD302" s="24"/>
      <c r="AE302" s="150">
        <f t="shared" si="30"/>
        <v>115</v>
      </c>
      <c r="AF302" s="27" t="str">
        <f t="shared" si="33"/>
        <v>（115才)</v>
      </c>
      <c r="AG302" s="146"/>
      <c r="AH302" s="146"/>
      <c r="AI302" s="146"/>
      <c r="AJ302" s="146"/>
      <c r="AK302" s="146"/>
      <c r="AL302" s="146"/>
      <c r="AM302" s="177"/>
      <c r="AN302" s="25"/>
      <c r="AO302" s="25"/>
      <c r="AP302" s="25">
        <f t="shared" si="39"/>
        <v>0</v>
      </c>
      <c r="AQ302" s="146"/>
      <c r="AR302" s="25"/>
      <c r="AS302" s="146"/>
      <c r="AT302" s="25"/>
      <c r="AU302" s="146"/>
      <c r="AV302" s="25"/>
      <c r="AW302" s="26"/>
      <c r="AX302" s="26"/>
      <c r="AY302" s="146">
        <f>一覧!V302</f>
        <v>0</v>
      </c>
      <c r="AZ302" s="146"/>
      <c r="BA302" s="177"/>
      <c r="BB302" s="177"/>
      <c r="BC302" s="177"/>
      <c r="BD302" s="148"/>
      <c r="BE302" s="25"/>
      <c r="BF302" s="146"/>
      <c r="BG302" s="146"/>
      <c r="BH302" s="146"/>
      <c r="BI302" s="81"/>
      <c r="BJ302" s="25"/>
      <c r="BK302" s="24"/>
      <c r="BL302" s="24">
        <f t="shared" ref="BL302" si="40">BK302+BJ302*365</f>
        <v>0</v>
      </c>
      <c r="BM302" s="177"/>
      <c r="BN302" s="177"/>
      <c r="BO302" s="82"/>
      <c r="BP302" s="81"/>
      <c r="BQ302" s="152"/>
      <c r="BR302" s="152"/>
      <c r="BS302" s="153"/>
      <c r="BT302" s="82"/>
      <c r="BU302" s="27"/>
      <c r="BV302" s="24"/>
      <c r="BW302" s="24"/>
    </row>
    <row r="303" spans="7:75" s="28" customFormat="1" x14ac:dyDescent="0.15">
      <c r="G303" s="151"/>
      <c r="H303" s="151"/>
      <c r="I303" s="20"/>
      <c r="J303" s="38"/>
      <c r="K303" s="38"/>
      <c r="L303" s="20"/>
      <c r="M303" s="20"/>
      <c r="N303" s="20"/>
      <c r="O303" s="20"/>
      <c r="P303" s="20"/>
      <c r="Q303" s="20"/>
      <c r="R303" s="20"/>
      <c r="S303" s="20"/>
      <c r="T303" s="200"/>
      <c r="U303" s="189" t="str">
        <f t="shared" si="32"/>
        <v/>
      </c>
      <c r="V303" s="148"/>
      <c r="W303" s="22"/>
      <c r="X303" s="22"/>
      <c r="Y303" s="23"/>
      <c r="Z303" s="23"/>
      <c r="AA303" s="146"/>
      <c r="AB303" s="146"/>
      <c r="AC303" s="146"/>
      <c r="AD303" s="24"/>
      <c r="AE303" s="150">
        <f t="shared" si="30"/>
        <v>115</v>
      </c>
      <c r="AF303" s="27" t="str">
        <f t="shared" si="33"/>
        <v>（115才)</v>
      </c>
      <c r="AG303" s="146"/>
      <c r="AH303" s="146"/>
      <c r="AI303" s="146"/>
      <c r="AJ303" s="146"/>
      <c r="AK303" s="146"/>
      <c r="AL303" s="146"/>
      <c r="AM303" s="177"/>
      <c r="AN303" s="25"/>
      <c r="AO303" s="25"/>
      <c r="AP303" s="25">
        <f t="shared" si="39"/>
        <v>0</v>
      </c>
      <c r="AQ303" s="146"/>
      <c r="AR303" s="25"/>
      <c r="AS303" s="146"/>
      <c r="AT303" s="25"/>
      <c r="AU303" s="146"/>
      <c r="AV303" s="25"/>
      <c r="AW303" s="26"/>
      <c r="AX303" s="26"/>
      <c r="AY303" s="146">
        <f>一覧!V303</f>
        <v>0</v>
      </c>
      <c r="AZ303" s="146"/>
      <c r="BA303" s="177"/>
      <c r="BB303" s="177"/>
      <c r="BC303" s="177"/>
      <c r="BD303" s="148"/>
      <c r="BE303" s="25"/>
      <c r="BF303" s="146"/>
      <c r="BG303" s="146"/>
      <c r="BH303" s="146"/>
      <c r="BI303" s="81"/>
      <c r="BJ303" s="25"/>
      <c r="BK303" s="24"/>
      <c r="BL303" s="24">
        <f t="shared" ref="BL303:BL320" si="41">BK303+BJ303*365</f>
        <v>0</v>
      </c>
      <c r="BM303" s="177"/>
      <c r="BN303" s="177"/>
      <c r="BO303" s="82"/>
      <c r="BP303" s="81"/>
      <c r="BQ303" s="152"/>
      <c r="BR303" s="152"/>
      <c r="BS303" s="153"/>
      <c r="BT303" s="82"/>
      <c r="BU303" s="27"/>
      <c r="BV303" s="24"/>
      <c r="BW303" s="24"/>
    </row>
    <row r="304" spans="7:75" s="28" customFormat="1" x14ac:dyDescent="0.15">
      <c r="G304" s="151"/>
      <c r="H304" s="151"/>
      <c r="I304" s="20"/>
      <c r="J304" s="38"/>
      <c r="K304" s="38"/>
      <c r="L304" s="20"/>
      <c r="M304" s="20"/>
      <c r="N304" s="20"/>
      <c r="O304" s="20"/>
      <c r="P304" s="20"/>
      <c r="Q304" s="20"/>
      <c r="R304" s="20"/>
      <c r="S304" s="20"/>
      <c r="T304" s="200"/>
      <c r="U304" s="189" t="str">
        <f t="shared" si="32"/>
        <v/>
      </c>
      <c r="V304" s="148"/>
      <c r="W304" s="22"/>
      <c r="X304" s="22"/>
      <c r="Y304" s="23"/>
      <c r="Z304" s="23"/>
      <c r="AA304" s="146"/>
      <c r="AB304" s="146"/>
      <c r="AC304" s="146"/>
      <c r="AD304" s="24"/>
      <c r="AE304" s="150">
        <f t="shared" si="30"/>
        <v>115</v>
      </c>
      <c r="AF304" s="27" t="str">
        <f t="shared" si="33"/>
        <v>（115才)</v>
      </c>
      <c r="AG304" s="146"/>
      <c r="AH304" s="146"/>
      <c r="AI304" s="146"/>
      <c r="AJ304" s="146"/>
      <c r="AK304" s="146"/>
      <c r="AL304" s="146"/>
      <c r="AM304" s="177"/>
      <c r="AN304" s="25"/>
      <c r="AO304" s="25"/>
      <c r="AP304" s="25">
        <f t="shared" si="39"/>
        <v>0</v>
      </c>
      <c r="AQ304" s="146"/>
      <c r="AR304" s="25"/>
      <c r="AS304" s="146"/>
      <c r="AT304" s="25"/>
      <c r="AU304" s="146"/>
      <c r="AV304" s="25"/>
      <c r="AW304" s="26"/>
      <c r="AX304" s="26"/>
      <c r="AY304" s="146">
        <f>一覧!V304</f>
        <v>0</v>
      </c>
      <c r="AZ304" s="146"/>
      <c r="BA304" s="177"/>
      <c r="BB304" s="177"/>
      <c r="BC304" s="177"/>
      <c r="BD304" s="148"/>
      <c r="BE304" s="25"/>
      <c r="BF304" s="146"/>
      <c r="BG304" s="146"/>
      <c r="BH304" s="146"/>
      <c r="BI304" s="81"/>
      <c r="BJ304" s="25"/>
      <c r="BK304" s="24"/>
      <c r="BL304" s="24">
        <f t="shared" si="41"/>
        <v>0</v>
      </c>
      <c r="BM304" s="177"/>
      <c r="BN304" s="177"/>
      <c r="BO304" s="82"/>
      <c r="BP304" s="81"/>
      <c r="BQ304" s="152"/>
      <c r="BR304" s="152"/>
      <c r="BS304" s="153"/>
      <c r="BT304" s="82"/>
      <c r="BU304" s="27"/>
      <c r="BV304" s="24"/>
      <c r="BW304" s="24"/>
    </row>
    <row r="305" spans="7:75" s="28" customFormat="1" ht="13.5" customHeight="1" x14ac:dyDescent="0.15">
      <c r="G305" s="151"/>
      <c r="H305" s="151"/>
      <c r="I305" s="20"/>
      <c r="J305" s="38"/>
      <c r="K305" s="38"/>
      <c r="L305" s="20"/>
      <c r="M305" s="20"/>
      <c r="N305" s="20"/>
      <c r="O305" s="20"/>
      <c r="P305" s="20"/>
      <c r="Q305" s="20"/>
      <c r="R305" s="20"/>
      <c r="S305" s="20"/>
      <c r="T305" s="200"/>
      <c r="U305" s="189" t="str">
        <f t="shared" si="32"/>
        <v/>
      </c>
      <c r="V305" s="148"/>
      <c r="W305" s="22"/>
      <c r="X305" s="22"/>
      <c r="Y305" s="23"/>
      <c r="Z305" s="23"/>
      <c r="AA305" s="146"/>
      <c r="AB305" s="146"/>
      <c r="AC305" s="146"/>
      <c r="AD305" s="24"/>
      <c r="AE305" s="150">
        <f t="shared" si="30"/>
        <v>115</v>
      </c>
      <c r="AF305" s="27" t="str">
        <f t="shared" si="33"/>
        <v>（115才)</v>
      </c>
      <c r="AG305" s="146"/>
      <c r="AH305" s="146"/>
      <c r="AI305" s="146"/>
      <c r="AJ305" s="146"/>
      <c r="AK305" s="146"/>
      <c r="AL305" s="146"/>
      <c r="AM305" s="177"/>
      <c r="AN305" s="25"/>
      <c r="AO305" s="25"/>
      <c r="AP305" s="25">
        <f t="shared" si="39"/>
        <v>0</v>
      </c>
      <c r="AQ305" s="146"/>
      <c r="AR305" s="25"/>
      <c r="AS305" s="146"/>
      <c r="AT305" s="25"/>
      <c r="AU305" s="146"/>
      <c r="AV305" s="25"/>
      <c r="AW305" s="26"/>
      <c r="AX305" s="26"/>
      <c r="AY305" s="146">
        <f>一覧!V305</f>
        <v>0</v>
      </c>
      <c r="AZ305" s="146"/>
      <c r="BA305" s="177"/>
      <c r="BB305" s="177"/>
      <c r="BC305" s="177"/>
      <c r="BD305" s="148"/>
      <c r="BE305" s="25"/>
      <c r="BF305" s="146"/>
      <c r="BG305" s="146"/>
      <c r="BH305" s="146"/>
      <c r="BI305" s="81"/>
      <c r="BJ305" s="25"/>
      <c r="BK305" s="24"/>
      <c r="BL305" s="24">
        <f t="shared" si="41"/>
        <v>0</v>
      </c>
      <c r="BM305" s="177"/>
      <c r="BN305" s="177"/>
      <c r="BO305" s="82"/>
      <c r="BP305" s="81"/>
      <c r="BQ305" s="152"/>
      <c r="BR305" s="152"/>
      <c r="BS305" s="153"/>
      <c r="BT305" s="82"/>
      <c r="BU305" s="27"/>
      <c r="BV305" s="24"/>
      <c r="BW305" s="24"/>
    </row>
    <row r="306" spans="7:75" s="28" customFormat="1" x14ac:dyDescent="0.15">
      <c r="G306" s="151"/>
      <c r="H306" s="151"/>
      <c r="I306" s="20"/>
      <c r="J306" s="38"/>
      <c r="K306" s="38"/>
      <c r="L306" s="20"/>
      <c r="M306" s="20"/>
      <c r="N306" s="20"/>
      <c r="O306" s="20"/>
      <c r="P306" s="20"/>
      <c r="Q306" s="20"/>
      <c r="R306" s="20"/>
      <c r="S306" s="20"/>
      <c r="T306" s="200"/>
      <c r="U306" s="189" t="str">
        <f t="shared" si="32"/>
        <v/>
      </c>
      <c r="V306" s="148"/>
      <c r="W306" s="22"/>
      <c r="X306" s="22"/>
      <c r="Y306" s="23"/>
      <c r="Z306" s="23"/>
      <c r="AA306" s="146"/>
      <c r="AB306" s="146"/>
      <c r="AC306" s="146"/>
      <c r="AD306" s="24"/>
      <c r="AE306" s="150">
        <f t="shared" si="30"/>
        <v>115</v>
      </c>
      <c r="AF306" s="27" t="str">
        <f t="shared" si="33"/>
        <v>（115才)</v>
      </c>
      <c r="AG306" s="146"/>
      <c r="AH306" s="146"/>
      <c r="AI306" s="146"/>
      <c r="AJ306" s="146"/>
      <c r="AK306" s="146"/>
      <c r="AL306" s="146"/>
      <c r="AM306" s="177"/>
      <c r="AN306" s="25"/>
      <c r="AO306" s="25"/>
      <c r="AP306" s="25">
        <f t="shared" si="39"/>
        <v>0</v>
      </c>
      <c r="AQ306" s="146"/>
      <c r="AR306" s="25"/>
      <c r="AS306" s="146"/>
      <c r="AT306" s="25"/>
      <c r="AU306" s="146"/>
      <c r="AV306" s="25"/>
      <c r="AW306" s="26"/>
      <c r="AX306" s="26"/>
      <c r="AY306" s="146">
        <f>一覧!V306</f>
        <v>0</v>
      </c>
      <c r="AZ306" s="146"/>
      <c r="BA306" s="177"/>
      <c r="BB306" s="177"/>
      <c r="BC306" s="177"/>
      <c r="BD306" s="148"/>
      <c r="BE306" s="25"/>
      <c r="BF306" s="146"/>
      <c r="BG306" s="146"/>
      <c r="BH306" s="146"/>
      <c r="BI306" s="81"/>
      <c r="BJ306" s="25"/>
      <c r="BK306" s="24"/>
      <c r="BL306" s="24">
        <f t="shared" si="41"/>
        <v>0</v>
      </c>
      <c r="BM306" s="177"/>
      <c r="BN306" s="177"/>
      <c r="BO306" s="82"/>
      <c r="BP306" s="81"/>
      <c r="BQ306" s="152"/>
      <c r="BR306" s="152"/>
      <c r="BS306" s="153"/>
      <c r="BT306" s="82"/>
      <c r="BU306" s="27"/>
      <c r="BV306" s="24"/>
      <c r="BW306" s="24"/>
    </row>
    <row r="307" spans="7:75" s="28" customFormat="1" x14ac:dyDescent="0.15">
      <c r="G307" s="151"/>
      <c r="H307" s="151"/>
      <c r="I307" s="20"/>
      <c r="J307" s="38"/>
      <c r="K307" s="38"/>
      <c r="L307" s="20"/>
      <c r="M307" s="20"/>
      <c r="N307" s="20"/>
      <c r="O307" s="20"/>
      <c r="P307" s="20"/>
      <c r="Q307" s="20"/>
      <c r="R307" s="20"/>
      <c r="S307" s="20"/>
      <c r="T307" s="200"/>
      <c r="U307" s="189" t="str">
        <f t="shared" si="32"/>
        <v/>
      </c>
      <c r="V307" s="148"/>
      <c r="W307" s="22"/>
      <c r="X307" s="22"/>
      <c r="Y307" s="23"/>
      <c r="Z307" s="23"/>
      <c r="AA307" s="146"/>
      <c r="AB307" s="146"/>
      <c r="AC307" s="146"/>
      <c r="AD307" s="24"/>
      <c r="AE307" s="150">
        <f t="shared" si="30"/>
        <v>115</v>
      </c>
      <c r="AF307" s="27" t="str">
        <f t="shared" si="33"/>
        <v>（115才)</v>
      </c>
      <c r="AG307" s="146"/>
      <c r="AH307" s="146"/>
      <c r="AI307" s="146"/>
      <c r="AJ307" s="146"/>
      <c r="AK307" s="146"/>
      <c r="AL307" s="146"/>
      <c r="AM307" s="177"/>
      <c r="AN307" s="25"/>
      <c r="AO307" s="25"/>
      <c r="AP307" s="25">
        <f t="shared" si="39"/>
        <v>0</v>
      </c>
      <c r="AQ307" s="146"/>
      <c r="AR307" s="25"/>
      <c r="AS307" s="146"/>
      <c r="AT307" s="25"/>
      <c r="AU307" s="146"/>
      <c r="AV307" s="25"/>
      <c r="AW307" s="26"/>
      <c r="AX307" s="26"/>
      <c r="AY307" s="146">
        <f>一覧!V307</f>
        <v>0</v>
      </c>
      <c r="AZ307" s="146"/>
      <c r="BA307" s="177"/>
      <c r="BB307" s="177"/>
      <c r="BC307" s="177"/>
      <c r="BD307" s="148"/>
      <c r="BE307" s="25"/>
      <c r="BF307" s="146"/>
      <c r="BG307" s="146"/>
      <c r="BH307" s="146"/>
      <c r="BI307" s="81"/>
      <c r="BJ307" s="25"/>
      <c r="BK307" s="24"/>
      <c r="BL307" s="24">
        <f t="shared" si="41"/>
        <v>0</v>
      </c>
      <c r="BM307" s="177"/>
      <c r="BN307" s="177"/>
      <c r="BO307" s="82"/>
      <c r="BP307" s="81"/>
      <c r="BQ307" s="152"/>
      <c r="BR307" s="152"/>
      <c r="BS307" s="153"/>
      <c r="BT307" s="82"/>
      <c r="BU307" s="27"/>
      <c r="BV307" s="24"/>
      <c r="BW307" s="24"/>
    </row>
    <row r="308" spans="7:75" s="28" customFormat="1" ht="13.5" customHeight="1" x14ac:dyDescent="0.15">
      <c r="G308" s="151"/>
      <c r="H308" s="151"/>
      <c r="I308" s="20"/>
      <c r="J308" s="38"/>
      <c r="K308" s="38"/>
      <c r="L308" s="20"/>
      <c r="M308" s="20"/>
      <c r="N308" s="20"/>
      <c r="O308" s="20"/>
      <c r="P308" s="20"/>
      <c r="Q308" s="20"/>
      <c r="R308" s="20"/>
      <c r="S308" s="20"/>
      <c r="T308" s="200"/>
      <c r="U308" s="189" t="str">
        <f t="shared" si="32"/>
        <v/>
      </c>
      <c r="V308" s="148"/>
      <c r="W308" s="22"/>
      <c r="X308" s="22"/>
      <c r="Y308" s="23"/>
      <c r="Z308" s="23"/>
      <c r="AA308" s="146"/>
      <c r="AB308" s="146"/>
      <c r="AC308" s="146"/>
      <c r="AD308" s="24"/>
      <c r="AE308" s="150">
        <f t="shared" si="30"/>
        <v>115</v>
      </c>
      <c r="AF308" s="27" t="str">
        <f t="shared" si="33"/>
        <v>（115才)</v>
      </c>
      <c r="AG308" s="146"/>
      <c r="AH308" s="146"/>
      <c r="AI308" s="146"/>
      <c r="AJ308" s="146"/>
      <c r="AK308" s="146"/>
      <c r="AL308" s="146"/>
      <c r="AM308" s="177"/>
      <c r="AN308" s="25"/>
      <c r="AO308" s="25"/>
      <c r="AP308" s="25">
        <f t="shared" si="39"/>
        <v>0</v>
      </c>
      <c r="AQ308" s="146"/>
      <c r="AR308" s="25"/>
      <c r="AS308" s="146"/>
      <c r="AT308" s="25"/>
      <c r="AU308" s="146"/>
      <c r="AV308" s="25"/>
      <c r="AW308" s="26"/>
      <c r="AX308" s="26"/>
      <c r="AY308" s="146">
        <f>一覧!V308</f>
        <v>0</v>
      </c>
      <c r="AZ308" s="146"/>
      <c r="BA308" s="177"/>
      <c r="BB308" s="177"/>
      <c r="BC308" s="177"/>
      <c r="BD308" s="148"/>
      <c r="BE308" s="25"/>
      <c r="BF308" s="146"/>
      <c r="BG308" s="146"/>
      <c r="BH308" s="146"/>
      <c r="BI308" s="122"/>
      <c r="BJ308" s="25"/>
      <c r="BK308" s="24"/>
      <c r="BL308" s="24">
        <f t="shared" si="41"/>
        <v>0</v>
      </c>
      <c r="BM308" s="177"/>
      <c r="BN308" s="177"/>
      <c r="BO308" s="123"/>
      <c r="BP308" s="122"/>
      <c r="BQ308" s="152"/>
      <c r="BR308" s="152"/>
      <c r="BS308" s="153"/>
      <c r="BT308" s="123"/>
      <c r="BU308" s="27"/>
      <c r="BV308" s="24"/>
      <c r="BW308" s="24"/>
    </row>
    <row r="309" spans="7:75" s="28" customFormat="1" x14ac:dyDescent="0.15">
      <c r="G309" s="151"/>
      <c r="H309" s="151"/>
      <c r="I309" s="20"/>
      <c r="J309" s="38"/>
      <c r="K309" s="38"/>
      <c r="L309" s="20"/>
      <c r="M309" s="20"/>
      <c r="N309" s="20"/>
      <c r="O309" s="20"/>
      <c r="P309" s="20"/>
      <c r="Q309" s="20"/>
      <c r="R309" s="20"/>
      <c r="S309" s="20"/>
      <c r="T309" s="200"/>
      <c r="U309" s="189" t="str">
        <f t="shared" si="32"/>
        <v/>
      </c>
      <c r="V309" s="148"/>
      <c r="W309" s="22"/>
      <c r="X309" s="22"/>
      <c r="Y309" s="23"/>
      <c r="Z309" s="23"/>
      <c r="AA309" s="146"/>
      <c r="AB309" s="146"/>
      <c r="AC309" s="146"/>
      <c r="AD309" s="24"/>
      <c r="AE309" s="150">
        <f t="shared" si="30"/>
        <v>115</v>
      </c>
      <c r="AF309" s="27" t="str">
        <f t="shared" si="33"/>
        <v>（115才)</v>
      </c>
      <c r="AG309" s="146"/>
      <c r="AH309" s="146"/>
      <c r="AI309" s="146"/>
      <c r="AJ309" s="146"/>
      <c r="AK309" s="146"/>
      <c r="AL309" s="146"/>
      <c r="AM309" s="177"/>
      <c r="AN309" s="25"/>
      <c r="AO309" s="25"/>
      <c r="AP309" s="25">
        <f t="shared" si="39"/>
        <v>0</v>
      </c>
      <c r="AQ309" s="146"/>
      <c r="AR309" s="25"/>
      <c r="AS309" s="146"/>
      <c r="AT309" s="25"/>
      <c r="AU309" s="146"/>
      <c r="AV309" s="25"/>
      <c r="AW309" s="26"/>
      <c r="AX309" s="26"/>
      <c r="AY309" s="146">
        <f>一覧!V309</f>
        <v>0</v>
      </c>
      <c r="AZ309" s="146"/>
      <c r="BA309" s="177"/>
      <c r="BB309" s="177"/>
      <c r="BC309" s="177"/>
      <c r="BD309" s="148"/>
      <c r="BE309" s="25"/>
      <c r="BF309" s="146"/>
      <c r="BG309" s="146"/>
      <c r="BH309" s="146"/>
      <c r="BI309" s="122"/>
      <c r="BJ309" s="25"/>
      <c r="BK309" s="24"/>
      <c r="BL309" s="24">
        <f t="shared" si="41"/>
        <v>0</v>
      </c>
      <c r="BM309" s="177"/>
      <c r="BN309" s="177"/>
      <c r="BO309" s="123"/>
      <c r="BP309" s="122"/>
      <c r="BQ309" s="152"/>
      <c r="BR309" s="152"/>
      <c r="BS309" s="153"/>
      <c r="BT309" s="123"/>
      <c r="BU309" s="27"/>
      <c r="BV309" s="24"/>
      <c r="BW309" s="24"/>
    </row>
    <row r="310" spans="7:75" s="28" customFormat="1" x14ac:dyDescent="0.15">
      <c r="G310" s="151"/>
      <c r="H310" s="151"/>
      <c r="I310" s="20"/>
      <c r="J310" s="38"/>
      <c r="K310" s="38"/>
      <c r="L310" s="20"/>
      <c r="M310" s="20"/>
      <c r="N310" s="20"/>
      <c r="O310" s="20"/>
      <c r="P310" s="20"/>
      <c r="Q310" s="20"/>
      <c r="R310" s="20"/>
      <c r="S310" s="20"/>
      <c r="T310" s="200"/>
      <c r="U310" s="189" t="str">
        <f t="shared" si="32"/>
        <v/>
      </c>
      <c r="V310" s="148"/>
      <c r="W310" s="22"/>
      <c r="X310" s="22"/>
      <c r="Y310" s="23"/>
      <c r="Z310" s="23"/>
      <c r="AA310" s="146"/>
      <c r="AB310" s="146"/>
      <c r="AC310" s="146"/>
      <c r="AD310" s="24"/>
      <c r="AE310" s="150">
        <f t="shared" si="30"/>
        <v>115</v>
      </c>
      <c r="AF310" s="27" t="str">
        <f t="shared" si="33"/>
        <v>（115才)</v>
      </c>
      <c r="AG310" s="146"/>
      <c r="AH310" s="146"/>
      <c r="AI310" s="146"/>
      <c r="AJ310" s="146"/>
      <c r="AK310" s="146"/>
      <c r="AL310" s="146"/>
      <c r="AM310" s="177"/>
      <c r="AN310" s="25"/>
      <c r="AO310" s="25"/>
      <c r="AP310" s="25">
        <f t="shared" si="39"/>
        <v>0</v>
      </c>
      <c r="AQ310" s="146"/>
      <c r="AR310" s="25"/>
      <c r="AS310" s="146"/>
      <c r="AT310" s="25"/>
      <c r="AU310" s="146"/>
      <c r="AV310" s="25"/>
      <c r="AW310" s="26"/>
      <c r="AX310" s="26"/>
      <c r="AY310" s="146">
        <f>一覧!V310</f>
        <v>0</v>
      </c>
      <c r="AZ310" s="146"/>
      <c r="BA310" s="177"/>
      <c r="BB310" s="177"/>
      <c r="BC310" s="177"/>
      <c r="BD310" s="148"/>
      <c r="BE310" s="25"/>
      <c r="BF310" s="146"/>
      <c r="BG310" s="146"/>
      <c r="BH310" s="146"/>
      <c r="BI310" s="81"/>
      <c r="BJ310" s="25"/>
      <c r="BK310" s="24"/>
      <c r="BL310" s="24">
        <f t="shared" si="41"/>
        <v>0</v>
      </c>
      <c r="BM310" s="177"/>
      <c r="BN310" s="177"/>
      <c r="BO310" s="82"/>
      <c r="BP310" s="81"/>
      <c r="BQ310" s="152"/>
      <c r="BR310" s="152"/>
      <c r="BS310" s="153"/>
      <c r="BT310" s="82"/>
      <c r="BU310" s="27"/>
      <c r="BV310" s="24"/>
      <c r="BW310" s="24"/>
    </row>
    <row r="311" spans="7:75" s="28" customFormat="1" ht="13.5" customHeight="1" x14ac:dyDescent="0.15">
      <c r="G311" s="151"/>
      <c r="H311" s="151"/>
      <c r="I311" s="20"/>
      <c r="J311" s="38"/>
      <c r="K311" s="38"/>
      <c r="L311" s="20"/>
      <c r="M311" s="20"/>
      <c r="N311" s="20"/>
      <c r="O311" s="20"/>
      <c r="P311" s="20"/>
      <c r="Q311" s="20"/>
      <c r="R311" s="20"/>
      <c r="S311" s="20"/>
      <c r="T311" s="200"/>
      <c r="U311" s="189" t="str">
        <f t="shared" si="32"/>
        <v/>
      </c>
      <c r="V311" s="148"/>
      <c r="W311" s="22"/>
      <c r="X311" s="22"/>
      <c r="Y311" s="23"/>
      <c r="Z311" s="23"/>
      <c r="AA311" s="146"/>
      <c r="AB311" s="146"/>
      <c r="AC311" s="146"/>
      <c r="AD311" s="24"/>
      <c r="AE311" s="150">
        <f t="shared" si="30"/>
        <v>115</v>
      </c>
      <c r="AF311" s="27" t="str">
        <f t="shared" si="33"/>
        <v>（115才)</v>
      </c>
      <c r="AG311" s="146"/>
      <c r="AH311" s="146"/>
      <c r="AI311" s="146"/>
      <c r="AJ311" s="146"/>
      <c r="AK311" s="146"/>
      <c r="AL311" s="146"/>
      <c r="AM311" s="177"/>
      <c r="AN311" s="25"/>
      <c r="AO311" s="25"/>
      <c r="AP311" s="25">
        <f t="shared" si="39"/>
        <v>0</v>
      </c>
      <c r="AQ311" s="146"/>
      <c r="AR311" s="25"/>
      <c r="AS311" s="146"/>
      <c r="AT311" s="25"/>
      <c r="AU311" s="146"/>
      <c r="AV311" s="25"/>
      <c r="AW311" s="26"/>
      <c r="AX311" s="26"/>
      <c r="AY311" s="146">
        <f>一覧!V311</f>
        <v>0</v>
      </c>
      <c r="AZ311" s="146"/>
      <c r="BA311" s="177"/>
      <c r="BB311" s="177"/>
      <c r="BC311" s="177"/>
      <c r="BD311" s="148"/>
      <c r="BE311" s="25"/>
      <c r="BF311" s="146"/>
      <c r="BG311" s="146"/>
      <c r="BH311" s="146"/>
      <c r="BI311" s="81"/>
      <c r="BJ311" s="25"/>
      <c r="BK311" s="24"/>
      <c r="BL311" s="24">
        <f t="shared" si="41"/>
        <v>0</v>
      </c>
      <c r="BM311" s="177"/>
      <c r="BN311" s="177"/>
      <c r="BO311" s="82"/>
      <c r="BP311" s="81"/>
      <c r="BQ311" s="152"/>
      <c r="BR311" s="152"/>
      <c r="BS311" s="153"/>
      <c r="BT311" s="82"/>
      <c r="BU311" s="27"/>
      <c r="BV311" s="24"/>
      <c r="BW311" s="24"/>
    </row>
    <row r="312" spans="7:75" s="28" customFormat="1" x14ac:dyDescent="0.15">
      <c r="G312" s="151"/>
      <c r="H312" s="151"/>
      <c r="I312" s="20"/>
      <c r="J312" s="38"/>
      <c r="K312" s="38"/>
      <c r="L312" s="20"/>
      <c r="M312" s="20"/>
      <c r="N312" s="20"/>
      <c r="O312" s="20"/>
      <c r="P312" s="20"/>
      <c r="Q312" s="20"/>
      <c r="R312" s="20"/>
      <c r="S312" s="20"/>
      <c r="T312" s="200"/>
      <c r="U312" s="189" t="str">
        <f t="shared" si="32"/>
        <v/>
      </c>
      <c r="V312" s="148"/>
      <c r="W312" s="22"/>
      <c r="X312" s="22"/>
      <c r="Y312" s="23"/>
      <c r="Z312" s="23"/>
      <c r="AA312" s="146"/>
      <c r="AB312" s="146"/>
      <c r="AC312" s="146"/>
      <c r="AD312" s="24"/>
      <c r="AE312" s="150">
        <f t="shared" si="30"/>
        <v>115</v>
      </c>
      <c r="AF312" s="27" t="str">
        <f t="shared" si="33"/>
        <v>（115才)</v>
      </c>
      <c r="AG312" s="146"/>
      <c r="AH312" s="146"/>
      <c r="AI312" s="146"/>
      <c r="AJ312" s="146"/>
      <c r="AK312" s="146"/>
      <c r="AL312" s="146"/>
      <c r="AM312" s="177"/>
      <c r="AN312" s="25"/>
      <c r="AO312" s="25"/>
      <c r="AP312" s="25">
        <f t="shared" si="39"/>
        <v>0</v>
      </c>
      <c r="AQ312" s="146"/>
      <c r="AR312" s="25"/>
      <c r="AS312" s="146"/>
      <c r="AT312" s="25"/>
      <c r="AU312" s="146"/>
      <c r="AV312" s="25"/>
      <c r="AW312" s="26"/>
      <c r="AX312" s="26"/>
      <c r="AY312" s="146">
        <f>一覧!V312</f>
        <v>0</v>
      </c>
      <c r="AZ312" s="146"/>
      <c r="BA312" s="177"/>
      <c r="BB312" s="177"/>
      <c r="BC312" s="177"/>
      <c r="BD312" s="148"/>
      <c r="BE312" s="25"/>
      <c r="BF312" s="146"/>
      <c r="BG312" s="146"/>
      <c r="BH312" s="146"/>
      <c r="BI312" s="81"/>
      <c r="BJ312" s="25"/>
      <c r="BK312" s="24"/>
      <c r="BL312" s="24">
        <f t="shared" si="41"/>
        <v>0</v>
      </c>
      <c r="BM312" s="177"/>
      <c r="BN312" s="177"/>
      <c r="BO312" s="82"/>
      <c r="BP312" s="81"/>
      <c r="BQ312" s="152"/>
      <c r="BR312" s="152"/>
      <c r="BS312" s="153"/>
      <c r="BT312" s="82"/>
      <c r="BU312" s="27"/>
      <c r="BV312" s="24"/>
      <c r="BW312" s="24"/>
    </row>
    <row r="313" spans="7:75" s="28" customFormat="1" x14ac:dyDescent="0.15">
      <c r="G313" s="151"/>
      <c r="H313" s="151"/>
      <c r="I313" s="20"/>
      <c r="J313" s="38"/>
      <c r="K313" s="38"/>
      <c r="L313" s="20"/>
      <c r="M313" s="20"/>
      <c r="N313" s="20"/>
      <c r="O313" s="20"/>
      <c r="P313" s="20"/>
      <c r="Q313" s="20"/>
      <c r="R313" s="20"/>
      <c r="S313" s="20"/>
      <c r="T313" s="200"/>
      <c r="U313" s="189" t="str">
        <f t="shared" si="32"/>
        <v/>
      </c>
      <c r="V313" s="148"/>
      <c r="W313" s="22"/>
      <c r="X313" s="22"/>
      <c r="Y313" s="23"/>
      <c r="Z313" s="23"/>
      <c r="AA313" s="146"/>
      <c r="AB313" s="146"/>
      <c r="AC313" s="146"/>
      <c r="AD313" s="24"/>
      <c r="AE313" s="150">
        <f t="shared" si="30"/>
        <v>115</v>
      </c>
      <c r="AF313" s="27" t="str">
        <f t="shared" si="33"/>
        <v>（115才)</v>
      </c>
      <c r="AG313" s="146"/>
      <c r="AH313" s="146"/>
      <c r="AI313" s="146"/>
      <c r="AJ313" s="146"/>
      <c r="AK313" s="146"/>
      <c r="AL313" s="146"/>
      <c r="AM313" s="177"/>
      <c r="AN313" s="25"/>
      <c r="AO313" s="25"/>
      <c r="AP313" s="25">
        <f t="shared" si="39"/>
        <v>0</v>
      </c>
      <c r="AQ313" s="146"/>
      <c r="AR313" s="25"/>
      <c r="AS313" s="146"/>
      <c r="AT313" s="25"/>
      <c r="AU313" s="146"/>
      <c r="AV313" s="25"/>
      <c r="AW313" s="26"/>
      <c r="AX313" s="26"/>
      <c r="AY313" s="146">
        <f>一覧!V313</f>
        <v>0</v>
      </c>
      <c r="AZ313" s="146"/>
      <c r="BA313" s="177"/>
      <c r="BB313" s="177"/>
      <c r="BC313" s="177"/>
      <c r="BD313" s="148"/>
      <c r="BE313" s="25"/>
      <c r="BF313" s="146"/>
      <c r="BG313" s="146"/>
      <c r="BH313" s="146"/>
      <c r="BI313" s="81"/>
      <c r="BJ313" s="25"/>
      <c r="BK313" s="24"/>
      <c r="BL313" s="24">
        <f t="shared" si="41"/>
        <v>0</v>
      </c>
      <c r="BM313" s="177"/>
      <c r="BN313" s="177"/>
      <c r="BO313" s="82"/>
      <c r="BP313" s="81"/>
      <c r="BQ313" s="152"/>
      <c r="BR313" s="152"/>
      <c r="BS313" s="153"/>
      <c r="BT313" s="82"/>
      <c r="BU313" s="27"/>
      <c r="BV313" s="24"/>
      <c r="BW313" s="24"/>
    </row>
    <row r="314" spans="7:75" s="28" customFormat="1" ht="13.5" customHeight="1" x14ac:dyDescent="0.15">
      <c r="G314" s="151"/>
      <c r="H314" s="151"/>
      <c r="I314" s="20"/>
      <c r="J314" s="38"/>
      <c r="K314" s="38"/>
      <c r="L314" s="20"/>
      <c r="M314" s="20"/>
      <c r="N314" s="20"/>
      <c r="O314" s="20"/>
      <c r="P314" s="20"/>
      <c r="Q314" s="20"/>
      <c r="R314" s="20"/>
      <c r="S314" s="20"/>
      <c r="T314" s="200"/>
      <c r="U314" s="189" t="str">
        <f t="shared" si="32"/>
        <v/>
      </c>
      <c r="V314" s="148"/>
      <c r="W314" s="22"/>
      <c r="X314" s="22"/>
      <c r="Y314" s="23"/>
      <c r="Z314" s="23"/>
      <c r="AA314" s="146"/>
      <c r="AB314" s="146"/>
      <c r="AC314" s="146"/>
      <c r="AD314" s="24"/>
      <c r="AE314" s="150">
        <f t="shared" si="30"/>
        <v>115</v>
      </c>
      <c r="AF314" s="27" t="str">
        <f t="shared" si="33"/>
        <v>（115才)</v>
      </c>
      <c r="AG314" s="146"/>
      <c r="AH314" s="146"/>
      <c r="AI314" s="146"/>
      <c r="AJ314" s="146"/>
      <c r="AK314" s="146"/>
      <c r="AL314" s="146"/>
      <c r="AM314" s="177"/>
      <c r="AN314" s="25"/>
      <c r="AO314" s="25"/>
      <c r="AP314" s="25">
        <f t="shared" si="39"/>
        <v>0</v>
      </c>
      <c r="AQ314" s="146"/>
      <c r="AR314" s="25"/>
      <c r="AS314" s="146"/>
      <c r="AT314" s="25"/>
      <c r="AU314" s="146"/>
      <c r="AV314" s="25"/>
      <c r="AW314" s="26"/>
      <c r="AX314" s="26"/>
      <c r="AY314" s="146">
        <f>一覧!V314</f>
        <v>0</v>
      </c>
      <c r="AZ314" s="146"/>
      <c r="BA314" s="177"/>
      <c r="BB314" s="177"/>
      <c r="BC314" s="177"/>
      <c r="BD314" s="148"/>
      <c r="BE314" s="25"/>
      <c r="BF314" s="146"/>
      <c r="BG314" s="146"/>
      <c r="BH314" s="146"/>
      <c r="BI314" s="81"/>
      <c r="BJ314" s="25"/>
      <c r="BK314" s="24"/>
      <c r="BL314" s="24">
        <f t="shared" si="41"/>
        <v>0</v>
      </c>
      <c r="BM314" s="177"/>
      <c r="BN314" s="177"/>
      <c r="BO314" s="82"/>
      <c r="BP314" s="81"/>
      <c r="BQ314" s="152"/>
      <c r="BR314" s="152"/>
      <c r="BS314" s="153"/>
      <c r="BT314" s="82"/>
      <c r="BU314" s="27"/>
      <c r="BV314" s="24"/>
      <c r="BW314" s="24"/>
    </row>
    <row r="315" spans="7:75" s="28" customFormat="1" x14ac:dyDescent="0.15">
      <c r="G315" s="151"/>
      <c r="H315" s="151"/>
      <c r="I315" s="20"/>
      <c r="J315" s="38"/>
      <c r="K315" s="38"/>
      <c r="L315" s="20"/>
      <c r="M315" s="20"/>
      <c r="N315" s="20"/>
      <c r="O315" s="20"/>
      <c r="P315" s="20"/>
      <c r="Q315" s="20"/>
      <c r="R315" s="20"/>
      <c r="S315" s="20"/>
      <c r="T315" s="200"/>
      <c r="U315" s="189" t="str">
        <f t="shared" si="32"/>
        <v/>
      </c>
      <c r="V315" s="148"/>
      <c r="W315" s="22"/>
      <c r="X315" s="22"/>
      <c r="Y315" s="23"/>
      <c r="Z315" s="23"/>
      <c r="AA315" s="146"/>
      <c r="AB315" s="146"/>
      <c r="AC315" s="146"/>
      <c r="AD315" s="24"/>
      <c r="AE315" s="150">
        <f t="shared" si="30"/>
        <v>115</v>
      </c>
      <c r="AF315" s="27" t="str">
        <f t="shared" si="33"/>
        <v>（115才)</v>
      </c>
      <c r="AG315" s="146"/>
      <c r="AH315" s="146"/>
      <c r="AI315" s="146"/>
      <c r="AJ315" s="146"/>
      <c r="AK315" s="146"/>
      <c r="AL315" s="146"/>
      <c r="AM315" s="177"/>
      <c r="AN315" s="25"/>
      <c r="AO315" s="25"/>
      <c r="AP315" s="25">
        <f t="shared" si="39"/>
        <v>0</v>
      </c>
      <c r="AQ315" s="146"/>
      <c r="AR315" s="25"/>
      <c r="AS315" s="146"/>
      <c r="AT315" s="25"/>
      <c r="AU315" s="146"/>
      <c r="AV315" s="25"/>
      <c r="AW315" s="26"/>
      <c r="AX315" s="26"/>
      <c r="AY315" s="146">
        <f>一覧!V315</f>
        <v>0</v>
      </c>
      <c r="AZ315" s="146"/>
      <c r="BA315" s="177"/>
      <c r="BB315" s="177"/>
      <c r="BC315" s="177"/>
      <c r="BD315" s="148"/>
      <c r="BE315" s="25"/>
      <c r="BF315" s="146"/>
      <c r="BG315" s="146"/>
      <c r="BH315" s="146"/>
      <c r="BI315" s="81"/>
      <c r="BJ315" s="25"/>
      <c r="BK315" s="24"/>
      <c r="BL315" s="24">
        <f t="shared" si="41"/>
        <v>0</v>
      </c>
      <c r="BM315" s="177"/>
      <c r="BN315" s="177"/>
      <c r="BO315" s="82"/>
      <c r="BP315" s="81"/>
      <c r="BQ315" s="152"/>
      <c r="BR315" s="152"/>
      <c r="BS315" s="153"/>
      <c r="BT315" s="82"/>
      <c r="BU315" s="27"/>
      <c r="BV315" s="24"/>
      <c r="BW315" s="24"/>
    </row>
    <row r="316" spans="7:75" s="28" customFormat="1" x14ac:dyDescent="0.15">
      <c r="G316" s="151"/>
      <c r="H316" s="151"/>
      <c r="I316" s="20"/>
      <c r="J316" s="38"/>
      <c r="K316" s="38"/>
      <c r="L316" s="20"/>
      <c r="M316" s="20"/>
      <c r="N316" s="20"/>
      <c r="O316" s="20"/>
      <c r="P316" s="20"/>
      <c r="Q316" s="20"/>
      <c r="R316" s="20"/>
      <c r="S316" s="20"/>
      <c r="T316" s="200"/>
      <c r="U316" s="189" t="str">
        <f t="shared" si="32"/>
        <v/>
      </c>
      <c r="V316" s="148"/>
      <c r="W316" s="22"/>
      <c r="X316" s="22"/>
      <c r="Y316" s="23"/>
      <c r="Z316" s="23"/>
      <c r="AA316" s="146"/>
      <c r="AB316" s="146"/>
      <c r="AC316" s="146"/>
      <c r="AD316" s="24"/>
      <c r="AE316" s="150">
        <f t="shared" si="30"/>
        <v>115</v>
      </c>
      <c r="AF316" s="27" t="str">
        <f t="shared" si="33"/>
        <v>（115才)</v>
      </c>
      <c r="AG316" s="146"/>
      <c r="AH316" s="146"/>
      <c r="AI316" s="146"/>
      <c r="AJ316" s="146"/>
      <c r="AK316" s="146"/>
      <c r="AL316" s="146"/>
      <c r="AM316" s="177"/>
      <c r="AN316" s="25"/>
      <c r="AO316" s="25"/>
      <c r="AP316" s="25">
        <f t="shared" si="39"/>
        <v>0</v>
      </c>
      <c r="AQ316" s="146"/>
      <c r="AR316" s="25"/>
      <c r="AS316" s="146"/>
      <c r="AT316" s="25"/>
      <c r="AU316" s="146"/>
      <c r="AV316" s="25"/>
      <c r="AW316" s="26"/>
      <c r="AX316" s="26"/>
      <c r="AY316" s="146">
        <f>一覧!V316</f>
        <v>0</v>
      </c>
      <c r="AZ316" s="146"/>
      <c r="BA316" s="177"/>
      <c r="BB316" s="177"/>
      <c r="BC316" s="177"/>
      <c r="BD316" s="148"/>
      <c r="BE316" s="25"/>
      <c r="BF316" s="146"/>
      <c r="BG316" s="146"/>
      <c r="BH316" s="146"/>
      <c r="BI316" s="81"/>
      <c r="BJ316" s="25"/>
      <c r="BK316" s="24"/>
      <c r="BL316" s="24">
        <f t="shared" si="41"/>
        <v>0</v>
      </c>
      <c r="BM316" s="177"/>
      <c r="BN316" s="177"/>
      <c r="BO316" s="82"/>
      <c r="BP316" s="81"/>
      <c r="BQ316" s="152"/>
      <c r="BR316" s="152"/>
      <c r="BS316" s="153"/>
      <c r="BT316" s="82"/>
      <c r="BU316" s="27"/>
      <c r="BV316" s="24"/>
      <c r="BW316" s="24"/>
    </row>
    <row r="317" spans="7:75" s="28" customFormat="1" ht="13.5" customHeight="1" x14ac:dyDescent="0.15">
      <c r="G317" s="151"/>
      <c r="H317" s="151"/>
      <c r="I317" s="20"/>
      <c r="J317" s="38"/>
      <c r="K317" s="38"/>
      <c r="L317" s="20"/>
      <c r="M317" s="20"/>
      <c r="N317" s="20"/>
      <c r="O317" s="20"/>
      <c r="P317" s="20"/>
      <c r="Q317" s="20"/>
      <c r="R317" s="20"/>
      <c r="S317" s="20"/>
      <c r="T317" s="200"/>
      <c r="U317" s="189" t="str">
        <f t="shared" si="32"/>
        <v/>
      </c>
      <c r="V317" s="148"/>
      <c r="W317" s="22"/>
      <c r="X317" s="22"/>
      <c r="Y317" s="23"/>
      <c r="Z317" s="23"/>
      <c r="AA317" s="146"/>
      <c r="AB317" s="146"/>
      <c r="AC317" s="146"/>
      <c r="AD317" s="24"/>
      <c r="AE317" s="150">
        <f t="shared" si="30"/>
        <v>115</v>
      </c>
      <c r="AF317" s="27" t="str">
        <f t="shared" si="33"/>
        <v>（115才)</v>
      </c>
      <c r="AG317" s="146"/>
      <c r="AH317" s="146"/>
      <c r="AI317" s="146"/>
      <c r="AJ317" s="146"/>
      <c r="AK317" s="146"/>
      <c r="AL317" s="146"/>
      <c r="AM317" s="177"/>
      <c r="AN317" s="25"/>
      <c r="AO317" s="25"/>
      <c r="AP317" s="25">
        <f t="shared" si="39"/>
        <v>0</v>
      </c>
      <c r="AQ317" s="146"/>
      <c r="AR317" s="25"/>
      <c r="AS317" s="146"/>
      <c r="AT317" s="25"/>
      <c r="AU317" s="146"/>
      <c r="AV317" s="25"/>
      <c r="AW317" s="26"/>
      <c r="AX317" s="26"/>
      <c r="AY317" s="146">
        <f>一覧!V317</f>
        <v>0</v>
      </c>
      <c r="AZ317" s="146"/>
      <c r="BA317" s="177"/>
      <c r="BB317" s="177"/>
      <c r="BC317" s="177"/>
      <c r="BD317" s="148"/>
      <c r="BE317" s="25"/>
      <c r="BF317" s="146"/>
      <c r="BG317" s="146"/>
      <c r="BH317" s="146"/>
      <c r="BI317" s="81"/>
      <c r="BJ317" s="25"/>
      <c r="BK317" s="24"/>
      <c r="BL317" s="24">
        <f t="shared" si="41"/>
        <v>0</v>
      </c>
      <c r="BM317" s="177"/>
      <c r="BN317" s="177"/>
      <c r="BO317" s="82"/>
      <c r="BP317" s="81"/>
      <c r="BQ317" s="152"/>
      <c r="BR317" s="152"/>
      <c r="BS317" s="153"/>
      <c r="BT317" s="82"/>
      <c r="BU317" s="27"/>
      <c r="BV317" s="24"/>
      <c r="BW317" s="24"/>
    </row>
    <row r="318" spans="7:75" s="28" customFormat="1" x14ac:dyDescent="0.15">
      <c r="G318" s="151"/>
      <c r="H318" s="151"/>
      <c r="I318" s="20"/>
      <c r="J318" s="38"/>
      <c r="K318" s="38"/>
      <c r="L318" s="20"/>
      <c r="M318" s="20"/>
      <c r="N318" s="20"/>
      <c r="O318" s="20"/>
      <c r="P318" s="20"/>
      <c r="Q318" s="20"/>
      <c r="R318" s="20"/>
      <c r="S318" s="20"/>
      <c r="T318" s="200"/>
      <c r="U318" s="189" t="str">
        <f t="shared" si="32"/>
        <v/>
      </c>
      <c r="V318" s="148"/>
      <c r="W318" s="22"/>
      <c r="X318" s="22"/>
      <c r="Y318" s="23"/>
      <c r="Z318" s="23"/>
      <c r="AA318" s="146"/>
      <c r="AB318" s="146"/>
      <c r="AC318" s="146"/>
      <c r="AD318" s="24"/>
      <c r="AE318" s="150">
        <f t="shared" si="30"/>
        <v>115</v>
      </c>
      <c r="AF318" s="27" t="str">
        <f t="shared" si="33"/>
        <v>（115才)</v>
      </c>
      <c r="AG318" s="146"/>
      <c r="AH318" s="146"/>
      <c r="AI318" s="146"/>
      <c r="AJ318" s="146"/>
      <c r="AK318" s="146"/>
      <c r="AL318" s="146"/>
      <c r="AM318" s="177"/>
      <c r="AN318" s="25"/>
      <c r="AO318" s="25"/>
      <c r="AP318" s="25">
        <f t="shared" si="39"/>
        <v>0</v>
      </c>
      <c r="AQ318" s="146"/>
      <c r="AR318" s="25"/>
      <c r="AS318" s="146"/>
      <c r="AT318" s="25"/>
      <c r="AU318" s="146"/>
      <c r="AV318" s="25"/>
      <c r="AW318" s="26"/>
      <c r="AX318" s="26"/>
      <c r="AY318" s="146">
        <f>一覧!V318</f>
        <v>0</v>
      </c>
      <c r="AZ318" s="146"/>
      <c r="BA318" s="177"/>
      <c r="BB318" s="177"/>
      <c r="BC318" s="177"/>
      <c r="BD318" s="148"/>
      <c r="BE318" s="25"/>
      <c r="BF318" s="146"/>
      <c r="BG318" s="146"/>
      <c r="BH318" s="146"/>
      <c r="BI318" s="81"/>
      <c r="BJ318" s="25"/>
      <c r="BK318" s="24"/>
      <c r="BL318" s="24">
        <f t="shared" si="41"/>
        <v>0</v>
      </c>
      <c r="BM318" s="177"/>
      <c r="BN318" s="177"/>
      <c r="BO318" s="82"/>
      <c r="BP318" s="81"/>
      <c r="BQ318" s="152"/>
      <c r="BR318" s="152"/>
      <c r="BS318" s="153"/>
      <c r="BT318" s="82"/>
      <c r="BU318" s="27"/>
      <c r="BV318" s="24"/>
      <c r="BW318" s="24"/>
    </row>
    <row r="319" spans="7:75" s="28" customFormat="1" x14ac:dyDescent="0.15">
      <c r="G319" s="151"/>
      <c r="H319" s="151"/>
      <c r="I319" s="20"/>
      <c r="J319" s="38"/>
      <c r="K319" s="38"/>
      <c r="L319" s="20"/>
      <c r="M319" s="20"/>
      <c r="N319" s="20"/>
      <c r="O319" s="20"/>
      <c r="P319" s="20"/>
      <c r="Q319" s="20"/>
      <c r="R319" s="20"/>
      <c r="S319" s="20"/>
      <c r="T319" s="200"/>
      <c r="U319" s="189" t="str">
        <f t="shared" si="32"/>
        <v/>
      </c>
      <c r="V319" s="148"/>
      <c r="W319" s="22"/>
      <c r="X319" s="22"/>
      <c r="Y319" s="23"/>
      <c r="Z319" s="23"/>
      <c r="AA319" s="146"/>
      <c r="AB319" s="146"/>
      <c r="AC319" s="146"/>
      <c r="AD319" s="24"/>
      <c r="AE319" s="150">
        <f t="shared" si="30"/>
        <v>115</v>
      </c>
      <c r="AF319" s="27" t="str">
        <f t="shared" si="33"/>
        <v>（115才)</v>
      </c>
      <c r="AG319" s="146"/>
      <c r="AH319" s="146"/>
      <c r="AI319" s="146"/>
      <c r="AJ319" s="146"/>
      <c r="AK319" s="146"/>
      <c r="AL319" s="146"/>
      <c r="AM319" s="177"/>
      <c r="AN319" s="25"/>
      <c r="AO319" s="25"/>
      <c r="AP319" s="25">
        <f t="shared" si="39"/>
        <v>0</v>
      </c>
      <c r="AQ319" s="146"/>
      <c r="AR319" s="25"/>
      <c r="AS319" s="146"/>
      <c r="AT319" s="25"/>
      <c r="AU319" s="146"/>
      <c r="AV319" s="25"/>
      <c r="AW319" s="26"/>
      <c r="AX319" s="26"/>
      <c r="AY319" s="146">
        <f>一覧!V319</f>
        <v>0</v>
      </c>
      <c r="AZ319" s="146"/>
      <c r="BA319" s="177"/>
      <c r="BB319" s="177"/>
      <c r="BC319" s="177"/>
      <c r="BD319" s="148"/>
      <c r="BE319" s="25"/>
      <c r="BF319" s="146"/>
      <c r="BG319" s="146"/>
      <c r="BH319" s="146"/>
      <c r="BI319" s="81"/>
      <c r="BJ319" s="25"/>
      <c r="BK319" s="24"/>
      <c r="BL319" s="24">
        <f t="shared" si="41"/>
        <v>0</v>
      </c>
      <c r="BM319" s="177"/>
      <c r="BN319" s="177"/>
      <c r="BO319" s="82"/>
      <c r="BP319" s="81"/>
      <c r="BQ319" s="152"/>
      <c r="BR319" s="152"/>
      <c r="BS319" s="153"/>
      <c r="BT319" s="82"/>
      <c r="BU319" s="27"/>
      <c r="BV319" s="24"/>
      <c r="BW319" s="24"/>
    </row>
    <row r="320" spans="7:75" s="28" customFormat="1" ht="13.5" customHeight="1" x14ac:dyDescent="0.15">
      <c r="G320" s="151"/>
      <c r="H320" s="151"/>
      <c r="I320" s="20"/>
      <c r="J320" s="38"/>
      <c r="K320" s="38"/>
      <c r="L320" s="20"/>
      <c r="M320" s="20"/>
      <c r="N320" s="20"/>
      <c r="O320" s="20"/>
      <c r="P320" s="20"/>
      <c r="Q320" s="20"/>
      <c r="R320" s="20"/>
      <c r="S320" s="20"/>
      <c r="T320" s="200"/>
      <c r="U320" s="189" t="str">
        <f t="shared" si="32"/>
        <v/>
      </c>
      <c r="V320" s="148"/>
      <c r="W320" s="22"/>
      <c r="X320" s="22"/>
      <c r="Y320" s="23"/>
      <c r="Z320" s="23"/>
      <c r="AA320" s="146"/>
      <c r="AB320" s="146"/>
      <c r="AC320" s="146"/>
      <c r="AD320" s="24"/>
      <c r="AE320" s="150">
        <f t="shared" si="30"/>
        <v>115</v>
      </c>
      <c r="AF320" s="27" t="str">
        <f t="shared" si="33"/>
        <v>（115才)</v>
      </c>
      <c r="AG320" s="146"/>
      <c r="AH320" s="146"/>
      <c r="AI320" s="146"/>
      <c r="AJ320" s="146"/>
      <c r="AK320" s="146"/>
      <c r="AL320" s="146"/>
      <c r="AM320" s="177"/>
      <c r="AN320" s="25"/>
      <c r="AO320" s="25"/>
      <c r="AP320" s="25">
        <f t="shared" si="39"/>
        <v>0</v>
      </c>
      <c r="AQ320" s="146"/>
      <c r="AR320" s="25"/>
      <c r="AS320" s="146"/>
      <c r="AT320" s="25"/>
      <c r="AU320" s="146"/>
      <c r="AV320" s="25"/>
      <c r="AW320" s="26"/>
      <c r="AX320" s="26"/>
      <c r="AY320" s="146">
        <f>一覧!V320</f>
        <v>0</v>
      </c>
      <c r="AZ320" s="146"/>
      <c r="BA320" s="177"/>
      <c r="BB320" s="177"/>
      <c r="BC320" s="177"/>
      <c r="BD320" s="148"/>
      <c r="BE320" s="25"/>
      <c r="BF320" s="146"/>
      <c r="BG320" s="146"/>
      <c r="BH320" s="146"/>
      <c r="BI320" s="81"/>
      <c r="BJ320" s="25"/>
      <c r="BK320" s="24"/>
      <c r="BL320" s="24">
        <f t="shared" si="41"/>
        <v>0</v>
      </c>
      <c r="BM320" s="177"/>
      <c r="BN320" s="177"/>
      <c r="BO320" s="82"/>
      <c r="BP320" s="81"/>
      <c r="BQ320" s="152"/>
      <c r="BR320" s="152"/>
      <c r="BS320" s="153"/>
      <c r="BT320" s="82"/>
      <c r="BU320" s="27"/>
      <c r="BV320" s="24"/>
      <c r="BW320" s="24"/>
    </row>
    <row r="321" spans="7:75" s="28" customFormat="1" x14ac:dyDescent="0.15">
      <c r="G321" s="151"/>
      <c r="H321" s="151"/>
      <c r="I321" s="20"/>
      <c r="J321" s="38"/>
      <c r="K321" s="38"/>
      <c r="L321" s="20"/>
      <c r="M321" s="20"/>
      <c r="N321" s="20"/>
      <c r="O321" s="20"/>
      <c r="P321" s="20"/>
      <c r="Q321" s="20"/>
      <c r="R321" s="20"/>
      <c r="S321" s="20"/>
      <c r="T321" s="200"/>
      <c r="U321" s="189" t="str">
        <f t="shared" si="32"/>
        <v/>
      </c>
      <c r="V321" s="148"/>
      <c r="W321" s="22"/>
      <c r="X321" s="22"/>
      <c r="Y321" s="23"/>
      <c r="Z321" s="23"/>
      <c r="AA321" s="146"/>
      <c r="AB321" s="146"/>
      <c r="AC321" s="146"/>
      <c r="AD321" s="24"/>
      <c r="AE321" s="150">
        <f t="shared" si="30"/>
        <v>115</v>
      </c>
      <c r="AF321" s="27" t="str">
        <f t="shared" si="33"/>
        <v>（115才)</v>
      </c>
      <c r="AG321" s="146"/>
      <c r="AH321" s="146"/>
      <c r="AI321" s="146"/>
      <c r="AJ321" s="146"/>
      <c r="AK321" s="146"/>
      <c r="AL321" s="146"/>
      <c r="AM321" s="177"/>
      <c r="AN321" s="25"/>
      <c r="AO321" s="25"/>
      <c r="AP321" s="25">
        <f t="shared" si="39"/>
        <v>0</v>
      </c>
      <c r="AQ321" s="146"/>
      <c r="AR321" s="25"/>
      <c r="AS321" s="146"/>
      <c r="AT321" s="25"/>
      <c r="AU321" s="146"/>
      <c r="AV321" s="25"/>
      <c r="AW321" s="26"/>
      <c r="AX321" s="26"/>
      <c r="AY321" s="146">
        <f>一覧!V321</f>
        <v>0</v>
      </c>
      <c r="AZ321" s="146"/>
      <c r="BA321" s="177"/>
      <c r="BB321" s="177"/>
      <c r="BC321" s="177"/>
      <c r="BD321" s="148"/>
      <c r="BE321" s="25"/>
      <c r="BF321" s="146"/>
      <c r="BG321" s="146"/>
      <c r="BH321" s="146"/>
      <c r="BI321" s="81"/>
      <c r="BJ321" s="25"/>
      <c r="BK321" s="24"/>
      <c r="BL321" s="24">
        <f t="shared" si="31"/>
        <v>0</v>
      </c>
      <c r="BM321" s="177"/>
      <c r="BN321" s="177"/>
      <c r="BO321" s="82"/>
      <c r="BP321" s="81"/>
      <c r="BQ321" s="152"/>
      <c r="BR321" s="152"/>
      <c r="BS321" s="153"/>
      <c r="BT321" s="82"/>
      <c r="BU321" s="57"/>
      <c r="BV321" s="24"/>
      <c r="BW321" s="24"/>
    </row>
    <row r="322" spans="7:75" s="28" customFormat="1" x14ac:dyDescent="0.15">
      <c r="G322" s="151"/>
      <c r="H322" s="151"/>
      <c r="I322" s="20"/>
      <c r="J322" s="38"/>
      <c r="K322" s="38"/>
      <c r="L322" s="20"/>
      <c r="M322" s="20"/>
      <c r="N322" s="20"/>
      <c r="O322" s="20"/>
      <c r="P322" s="20"/>
      <c r="Q322" s="20"/>
      <c r="R322" s="20"/>
      <c r="S322" s="20"/>
      <c r="T322" s="200"/>
      <c r="U322" s="189" t="str">
        <f t="shared" si="32"/>
        <v/>
      </c>
      <c r="V322" s="148"/>
      <c r="W322" s="22"/>
      <c r="X322" s="22"/>
      <c r="Y322" s="23"/>
      <c r="Z322" s="23"/>
      <c r="AA322" s="146"/>
      <c r="AB322" s="146"/>
      <c r="AC322" s="146"/>
      <c r="AD322" s="24"/>
      <c r="AE322" s="150">
        <f t="shared" si="30"/>
        <v>115</v>
      </c>
      <c r="AF322" s="27" t="str">
        <f t="shared" si="33"/>
        <v>（115才)</v>
      </c>
      <c r="AG322" s="146"/>
      <c r="AH322" s="146"/>
      <c r="AI322" s="146"/>
      <c r="AJ322" s="146"/>
      <c r="AK322" s="146"/>
      <c r="AL322" s="146"/>
      <c r="AM322" s="177"/>
      <c r="AN322" s="25"/>
      <c r="AO322" s="25"/>
      <c r="AP322" s="25">
        <f t="shared" si="39"/>
        <v>0</v>
      </c>
      <c r="AQ322" s="146"/>
      <c r="AR322" s="25"/>
      <c r="AS322" s="146"/>
      <c r="AT322" s="25"/>
      <c r="AU322" s="146"/>
      <c r="AV322" s="25"/>
      <c r="AW322" s="26"/>
      <c r="AX322" s="26"/>
      <c r="AY322" s="146">
        <f>一覧!V322</f>
        <v>0</v>
      </c>
      <c r="AZ322" s="146"/>
      <c r="BA322" s="177"/>
      <c r="BB322" s="177"/>
      <c r="BC322" s="177"/>
      <c r="BD322" s="148"/>
      <c r="BE322" s="25"/>
      <c r="BF322" s="146"/>
      <c r="BG322" s="146"/>
      <c r="BH322" s="146"/>
      <c r="BI322" s="81"/>
      <c r="BJ322" s="25"/>
      <c r="BK322" s="24"/>
      <c r="BL322" s="24">
        <f t="shared" si="31"/>
        <v>0</v>
      </c>
      <c r="BM322" s="177"/>
      <c r="BN322" s="177"/>
      <c r="BO322" s="82"/>
      <c r="BP322" s="81"/>
      <c r="BQ322" s="152"/>
      <c r="BR322" s="152"/>
      <c r="BS322" s="153"/>
      <c r="BT322" s="82"/>
      <c r="BU322" s="57"/>
      <c r="BV322" s="24"/>
      <c r="BW322" s="24"/>
    </row>
    <row r="323" spans="7:75" s="28" customFormat="1" ht="13.5" customHeight="1" x14ac:dyDescent="0.15">
      <c r="G323" s="151"/>
      <c r="H323" s="151"/>
      <c r="I323" s="20"/>
      <c r="J323" s="38"/>
      <c r="K323" s="38"/>
      <c r="L323" s="20"/>
      <c r="M323" s="20"/>
      <c r="N323" s="20"/>
      <c r="O323" s="20"/>
      <c r="P323" s="20"/>
      <c r="Q323" s="20"/>
      <c r="R323" s="20"/>
      <c r="S323" s="20"/>
      <c r="T323" s="200"/>
      <c r="U323" s="189" t="str">
        <f t="shared" si="32"/>
        <v/>
      </c>
      <c r="V323" s="148"/>
      <c r="W323" s="22"/>
      <c r="X323" s="22"/>
      <c r="Y323" s="23"/>
      <c r="Z323" s="23"/>
      <c r="AA323" s="146"/>
      <c r="AB323" s="146"/>
      <c r="AC323" s="146"/>
      <c r="AD323" s="24"/>
      <c r="AE323" s="150">
        <f t="shared" si="30"/>
        <v>115</v>
      </c>
      <c r="AF323" s="27" t="str">
        <f t="shared" si="33"/>
        <v>（115才)</v>
      </c>
      <c r="AG323" s="146"/>
      <c r="AH323" s="146"/>
      <c r="AI323" s="146"/>
      <c r="AJ323" s="146"/>
      <c r="AK323" s="146"/>
      <c r="AL323" s="146"/>
      <c r="AM323" s="177"/>
      <c r="AN323" s="25"/>
      <c r="AO323" s="25"/>
      <c r="AP323" s="25">
        <f t="shared" si="39"/>
        <v>0</v>
      </c>
      <c r="AQ323" s="146"/>
      <c r="AR323" s="25"/>
      <c r="AS323" s="146"/>
      <c r="AT323" s="25"/>
      <c r="AU323" s="146"/>
      <c r="AV323" s="25"/>
      <c r="AW323" s="26"/>
      <c r="AX323" s="26"/>
      <c r="AY323" s="146">
        <f>一覧!V323</f>
        <v>0</v>
      </c>
      <c r="AZ323" s="146"/>
      <c r="BA323" s="177"/>
      <c r="BB323" s="177"/>
      <c r="BC323" s="177"/>
      <c r="BD323" s="148"/>
      <c r="BE323" s="25"/>
      <c r="BF323" s="146"/>
      <c r="BG323" s="146"/>
      <c r="BH323" s="146"/>
      <c r="BI323" s="81"/>
      <c r="BJ323" s="25"/>
      <c r="BK323" s="24"/>
      <c r="BL323" s="24">
        <f t="shared" si="31"/>
        <v>0</v>
      </c>
      <c r="BM323" s="177"/>
      <c r="BN323" s="177"/>
      <c r="BO323" s="82"/>
      <c r="BP323" s="81"/>
      <c r="BQ323" s="152"/>
      <c r="BR323" s="152"/>
      <c r="BS323" s="153"/>
      <c r="BT323" s="82"/>
      <c r="BU323" s="27"/>
      <c r="BV323" s="24"/>
      <c r="BW323" s="24"/>
    </row>
    <row r="324" spans="7:75" s="28" customFormat="1" x14ac:dyDescent="0.15">
      <c r="G324" s="151"/>
      <c r="H324" s="151"/>
      <c r="I324" s="20"/>
      <c r="J324" s="38"/>
      <c r="K324" s="38"/>
      <c r="L324" s="20"/>
      <c r="M324" s="20"/>
      <c r="N324" s="20"/>
      <c r="O324" s="20"/>
      <c r="P324" s="20"/>
      <c r="Q324" s="20"/>
      <c r="R324" s="20"/>
      <c r="S324" s="20"/>
      <c r="T324" s="200"/>
      <c r="U324" s="189" t="str">
        <f t="shared" si="32"/>
        <v/>
      </c>
      <c r="V324" s="148"/>
      <c r="W324" s="22"/>
      <c r="X324" s="22"/>
      <c r="Y324" s="23"/>
      <c r="Z324" s="23"/>
      <c r="AA324" s="146"/>
      <c r="AB324" s="146"/>
      <c r="AC324" s="146"/>
      <c r="AD324" s="24"/>
      <c r="AE324" s="150">
        <f t="shared" si="30"/>
        <v>115</v>
      </c>
      <c r="AF324" s="27" t="str">
        <f t="shared" si="33"/>
        <v>（115才)</v>
      </c>
      <c r="AG324" s="146"/>
      <c r="AH324" s="146"/>
      <c r="AI324" s="146"/>
      <c r="AJ324" s="146"/>
      <c r="AK324" s="146"/>
      <c r="AL324" s="146"/>
      <c r="AM324" s="177"/>
      <c r="AN324" s="25"/>
      <c r="AO324" s="25"/>
      <c r="AP324" s="25">
        <f t="shared" si="39"/>
        <v>0</v>
      </c>
      <c r="AQ324" s="146"/>
      <c r="AR324" s="25"/>
      <c r="AS324" s="146"/>
      <c r="AT324" s="25"/>
      <c r="AU324" s="146"/>
      <c r="AV324" s="25"/>
      <c r="AW324" s="26"/>
      <c r="AX324" s="26"/>
      <c r="AY324" s="146">
        <f>一覧!V324</f>
        <v>0</v>
      </c>
      <c r="AZ324" s="146"/>
      <c r="BA324" s="177"/>
      <c r="BB324" s="177"/>
      <c r="BC324" s="177"/>
      <c r="BD324" s="148"/>
      <c r="BE324" s="25"/>
      <c r="BF324" s="146"/>
      <c r="BG324" s="146"/>
      <c r="BH324" s="146"/>
      <c r="BI324" s="81"/>
      <c r="BJ324" s="25"/>
      <c r="BK324" s="24"/>
      <c r="BL324" s="24">
        <f t="shared" si="31"/>
        <v>0</v>
      </c>
      <c r="BM324" s="177"/>
      <c r="BN324" s="177"/>
      <c r="BO324" s="82"/>
      <c r="BP324" s="81"/>
      <c r="BQ324" s="152"/>
      <c r="BR324" s="152"/>
      <c r="BS324" s="153"/>
      <c r="BT324" s="82"/>
      <c r="BU324" s="27"/>
      <c r="BV324" s="24"/>
      <c r="BW324" s="24"/>
    </row>
    <row r="325" spans="7:75" s="28" customFormat="1" x14ac:dyDescent="0.15">
      <c r="G325" s="151"/>
      <c r="H325" s="151"/>
      <c r="I325" s="20"/>
      <c r="J325" s="38"/>
      <c r="K325" s="90"/>
      <c r="L325" s="20"/>
      <c r="M325" s="20"/>
      <c r="N325" s="20"/>
      <c r="O325" s="20"/>
      <c r="P325" s="20"/>
      <c r="Q325" s="20"/>
      <c r="R325" s="20"/>
      <c r="S325" s="20"/>
      <c r="T325" s="200"/>
      <c r="U325" s="189" t="str">
        <f t="shared" si="32"/>
        <v/>
      </c>
      <c r="V325" s="148"/>
      <c r="W325" s="22"/>
      <c r="X325" s="22"/>
      <c r="Y325" s="23"/>
      <c r="Z325" s="23"/>
      <c r="AA325" s="146"/>
      <c r="AB325" s="146"/>
      <c r="AC325" s="146"/>
      <c r="AD325" s="24"/>
      <c r="AE325" s="150">
        <f t="shared" si="30"/>
        <v>115</v>
      </c>
      <c r="AF325" s="27" t="str">
        <f t="shared" si="33"/>
        <v>（115才)</v>
      </c>
      <c r="AG325" s="146"/>
      <c r="AH325" s="146"/>
      <c r="AI325" s="146"/>
      <c r="AJ325" s="146"/>
      <c r="AK325" s="146"/>
      <c r="AL325" s="146"/>
      <c r="AM325" s="177"/>
      <c r="AN325" s="25"/>
      <c r="AO325" s="25"/>
      <c r="AP325" s="25">
        <f t="shared" si="39"/>
        <v>0</v>
      </c>
      <c r="AQ325" s="146"/>
      <c r="AR325" s="25"/>
      <c r="AS325" s="146"/>
      <c r="AT325" s="25"/>
      <c r="AU325" s="146"/>
      <c r="AV325" s="25"/>
      <c r="AW325" s="26"/>
      <c r="AX325" s="26"/>
      <c r="AY325" s="146">
        <f>一覧!V325</f>
        <v>0</v>
      </c>
      <c r="AZ325" s="146"/>
      <c r="BA325" s="177"/>
      <c r="BB325" s="177"/>
      <c r="BC325" s="177"/>
      <c r="BD325" s="148"/>
      <c r="BE325" s="25"/>
      <c r="BF325" s="146"/>
      <c r="BG325" s="146"/>
      <c r="BH325" s="146"/>
      <c r="BI325" s="81"/>
      <c r="BJ325" s="25"/>
      <c r="BK325" s="24"/>
      <c r="BL325" s="24">
        <f t="shared" si="31"/>
        <v>0</v>
      </c>
      <c r="BM325" s="177"/>
      <c r="BN325" s="177"/>
      <c r="BO325" s="82"/>
      <c r="BP325" s="81"/>
      <c r="BQ325" s="152"/>
      <c r="BR325" s="152"/>
      <c r="BS325" s="153"/>
      <c r="BT325" s="82"/>
      <c r="BU325" s="27"/>
      <c r="BV325" s="24"/>
      <c r="BW325" s="24"/>
    </row>
    <row r="326" spans="7:75" s="28" customFormat="1" ht="13.5" customHeight="1" x14ac:dyDescent="0.15">
      <c r="G326" s="151"/>
      <c r="H326" s="151"/>
      <c r="I326" s="20"/>
      <c r="J326" s="38"/>
      <c r="K326" s="38"/>
      <c r="L326" s="20"/>
      <c r="M326" s="20"/>
      <c r="N326" s="20"/>
      <c r="O326" s="20"/>
      <c r="P326" s="20"/>
      <c r="Q326" s="20"/>
      <c r="R326" s="20"/>
      <c r="S326" s="20"/>
      <c r="T326" s="200"/>
      <c r="U326" s="189" t="str">
        <f t="shared" si="32"/>
        <v/>
      </c>
      <c r="V326" s="148"/>
      <c r="W326" s="22"/>
      <c r="X326" s="22"/>
      <c r="Y326" s="23"/>
      <c r="Z326" s="23"/>
      <c r="AA326" s="146"/>
      <c r="AB326" s="146"/>
      <c r="AC326" s="146"/>
      <c r="AD326" s="24"/>
      <c r="AE326" s="150">
        <f t="shared" ref="AE326:AE374" si="42">DATEDIF(AD326,$AD$514,"ｙ")</f>
        <v>115</v>
      </c>
      <c r="AF326" s="27" t="str">
        <f t="shared" si="33"/>
        <v>（115才)</v>
      </c>
      <c r="AG326" s="146"/>
      <c r="AH326" s="146"/>
      <c r="AI326" s="146"/>
      <c r="AJ326" s="146"/>
      <c r="AK326" s="146"/>
      <c r="AL326" s="146"/>
      <c r="AM326" s="177"/>
      <c r="AN326" s="25"/>
      <c r="AO326" s="25"/>
      <c r="AP326" s="25">
        <f t="shared" si="39"/>
        <v>0</v>
      </c>
      <c r="AQ326" s="146"/>
      <c r="AR326" s="25"/>
      <c r="AS326" s="146"/>
      <c r="AT326" s="25"/>
      <c r="AU326" s="146"/>
      <c r="AV326" s="25"/>
      <c r="AW326" s="26"/>
      <c r="AX326" s="26"/>
      <c r="AY326" s="146">
        <f>一覧!V326</f>
        <v>0</v>
      </c>
      <c r="AZ326" s="146"/>
      <c r="BA326" s="177"/>
      <c r="BB326" s="177"/>
      <c r="BC326" s="177"/>
      <c r="BD326" s="148"/>
      <c r="BE326" s="25"/>
      <c r="BF326" s="146"/>
      <c r="BG326" s="146"/>
      <c r="BH326" s="146"/>
      <c r="BI326" s="81"/>
      <c r="BJ326" s="25"/>
      <c r="BK326" s="24"/>
      <c r="BL326" s="24">
        <f t="shared" ref="BL326:BL389" si="43">BK326+BJ326*365</f>
        <v>0</v>
      </c>
      <c r="BM326" s="177"/>
      <c r="BN326" s="177"/>
      <c r="BO326" s="82"/>
      <c r="BP326" s="81"/>
      <c r="BQ326" s="152"/>
      <c r="BR326" s="152"/>
      <c r="BS326" s="153"/>
      <c r="BT326" s="82"/>
      <c r="BU326" s="27"/>
      <c r="BV326" s="24"/>
      <c r="BW326" s="24"/>
    </row>
    <row r="327" spans="7:75" s="28" customFormat="1" x14ac:dyDescent="0.15">
      <c r="G327" s="151"/>
      <c r="H327" s="151"/>
      <c r="I327" s="20"/>
      <c r="J327" s="38"/>
      <c r="K327" s="38"/>
      <c r="L327" s="20"/>
      <c r="M327" s="20"/>
      <c r="N327" s="20"/>
      <c r="O327" s="20"/>
      <c r="P327" s="20"/>
      <c r="Q327" s="20"/>
      <c r="R327" s="20"/>
      <c r="S327" s="20"/>
      <c r="T327" s="200"/>
      <c r="U327" s="189" t="str">
        <f t="shared" ref="U327:U390" si="44">P327&amp;R327&amp;T327</f>
        <v/>
      </c>
      <c r="V327" s="148"/>
      <c r="W327" s="22"/>
      <c r="X327" s="22"/>
      <c r="Y327" s="23"/>
      <c r="Z327" s="23"/>
      <c r="AA327" s="146"/>
      <c r="AB327" s="146"/>
      <c r="AC327" s="146"/>
      <c r="AD327" s="24"/>
      <c r="AE327" s="150">
        <f t="shared" si="42"/>
        <v>115</v>
      </c>
      <c r="AF327" s="27" t="str">
        <f t="shared" ref="AF327:AF374" si="45">"（"&amp;AE327&amp;"才)"</f>
        <v>（115才)</v>
      </c>
      <c r="AG327" s="146"/>
      <c r="AH327" s="146"/>
      <c r="AI327" s="146"/>
      <c r="AJ327" s="146"/>
      <c r="AK327" s="146"/>
      <c r="AL327" s="146"/>
      <c r="AM327" s="177"/>
      <c r="AN327" s="25"/>
      <c r="AO327" s="25"/>
      <c r="AP327" s="25">
        <f t="shared" si="39"/>
        <v>0</v>
      </c>
      <c r="AQ327" s="146"/>
      <c r="AR327" s="25"/>
      <c r="AS327" s="146"/>
      <c r="AT327" s="25"/>
      <c r="AU327" s="146"/>
      <c r="AV327" s="25"/>
      <c r="AW327" s="26"/>
      <c r="AX327" s="26"/>
      <c r="AY327" s="146">
        <f>一覧!V327</f>
        <v>0</v>
      </c>
      <c r="AZ327" s="146"/>
      <c r="BA327" s="177"/>
      <c r="BB327" s="177"/>
      <c r="BC327" s="177"/>
      <c r="BD327" s="148"/>
      <c r="BE327" s="25"/>
      <c r="BF327" s="146"/>
      <c r="BG327" s="146"/>
      <c r="BH327" s="146"/>
      <c r="BI327" s="81"/>
      <c r="BJ327" s="25"/>
      <c r="BK327" s="24"/>
      <c r="BL327" s="24">
        <f t="shared" si="43"/>
        <v>0</v>
      </c>
      <c r="BM327" s="177"/>
      <c r="BN327" s="177"/>
      <c r="BO327" s="82"/>
      <c r="BP327" s="81"/>
      <c r="BQ327" s="152"/>
      <c r="BR327" s="152"/>
      <c r="BS327" s="153"/>
      <c r="BT327" s="82"/>
      <c r="BU327" s="27"/>
      <c r="BV327" s="24"/>
      <c r="BW327" s="24"/>
    </row>
    <row r="328" spans="7:75" s="28" customFormat="1" x14ac:dyDescent="0.15">
      <c r="G328" s="151"/>
      <c r="H328" s="151"/>
      <c r="I328" s="20"/>
      <c r="J328" s="38"/>
      <c r="K328" s="38"/>
      <c r="L328" s="20"/>
      <c r="M328" s="20"/>
      <c r="N328" s="20"/>
      <c r="O328" s="20"/>
      <c r="P328" s="20"/>
      <c r="Q328" s="20"/>
      <c r="R328" s="20"/>
      <c r="S328" s="20"/>
      <c r="T328" s="200"/>
      <c r="U328" s="189" t="str">
        <f t="shared" si="44"/>
        <v/>
      </c>
      <c r="V328" s="148"/>
      <c r="W328" s="22"/>
      <c r="X328" s="22"/>
      <c r="Y328" s="23"/>
      <c r="Z328" s="23"/>
      <c r="AA328" s="146"/>
      <c r="AB328" s="146"/>
      <c r="AC328" s="146"/>
      <c r="AD328" s="24"/>
      <c r="AE328" s="150">
        <f t="shared" si="42"/>
        <v>115</v>
      </c>
      <c r="AF328" s="27" t="str">
        <f t="shared" si="45"/>
        <v>（115才)</v>
      </c>
      <c r="AG328" s="146"/>
      <c r="AH328" s="146"/>
      <c r="AI328" s="146"/>
      <c r="AJ328" s="146"/>
      <c r="AK328" s="146"/>
      <c r="AL328" s="146"/>
      <c r="AM328" s="177"/>
      <c r="AN328" s="25"/>
      <c r="AO328" s="25"/>
      <c r="AP328" s="25">
        <f t="shared" si="39"/>
        <v>0</v>
      </c>
      <c r="AQ328" s="146"/>
      <c r="AR328" s="25"/>
      <c r="AS328" s="146"/>
      <c r="AT328" s="25"/>
      <c r="AU328" s="146"/>
      <c r="AV328" s="25"/>
      <c r="AW328" s="26"/>
      <c r="AX328" s="26"/>
      <c r="AY328" s="146">
        <f>一覧!V328</f>
        <v>0</v>
      </c>
      <c r="AZ328" s="146"/>
      <c r="BA328" s="177"/>
      <c r="BB328" s="177"/>
      <c r="BC328" s="177"/>
      <c r="BD328" s="148"/>
      <c r="BE328" s="25"/>
      <c r="BF328" s="146"/>
      <c r="BG328" s="146"/>
      <c r="BH328" s="146"/>
      <c r="BI328" s="81"/>
      <c r="BJ328" s="25"/>
      <c r="BK328" s="24"/>
      <c r="BL328" s="24">
        <f t="shared" si="43"/>
        <v>0</v>
      </c>
      <c r="BM328" s="177"/>
      <c r="BN328" s="177"/>
      <c r="BO328" s="82"/>
      <c r="BP328" s="81"/>
      <c r="BQ328" s="152"/>
      <c r="BR328" s="152"/>
      <c r="BS328" s="153"/>
      <c r="BT328" s="82"/>
      <c r="BU328" s="27"/>
      <c r="BV328" s="24"/>
      <c r="BW328" s="24"/>
    </row>
    <row r="329" spans="7:75" s="28" customFormat="1" ht="13.5" customHeight="1" x14ac:dyDescent="0.15">
      <c r="G329" s="151"/>
      <c r="H329" s="151"/>
      <c r="I329" s="20"/>
      <c r="J329" s="38"/>
      <c r="K329" s="38"/>
      <c r="L329" s="20"/>
      <c r="M329" s="20"/>
      <c r="N329" s="20"/>
      <c r="O329" s="20"/>
      <c r="P329" s="20"/>
      <c r="Q329" s="20"/>
      <c r="R329" s="20"/>
      <c r="S329" s="20"/>
      <c r="T329" s="200"/>
      <c r="U329" s="189" t="str">
        <f t="shared" si="44"/>
        <v/>
      </c>
      <c r="V329" s="148"/>
      <c r="W329" s="22"/>
      <c r="X329" s="22"/>
      <c r="Y329" s="23"/>
      <c r="Z329" s="23"/>
      <c r="AA329" s="146"/>
      <c r="AB329" s="146"/>
      <c r="AC329" s="146"/>
      <c r="AD329" s="24"/>
      <c r="AE329" s="150">
        <f t="shared" si="42"/>
        <v>115</v>
      </c>
      <c r="AF329" s="27" t="str">
        <f t="shared" si="45"/>
        <v>（115才)</v>
      </c>
      <c r="AG329" s="146"/>
      <c r="AH329" s="146"/>
      <c r="AI329" s="146"/>
      <c r="AJ329" s="146"/>
      <c r="AK329" s="146"/>
      <c r="AL329" s="146"/>
      <c r="AM329" s="177"/>
      <c r="AN329" s="25"/>
      <c r="AO329" s="25"/>
      <c r="AP329" s="25">
        <f t="shared" si="39"/>
        <v>0</v>
      </c>
      <c r="AQ329" s="146"/>
      <c r="AR329" s="25"/>
      <c r="AS329" s="146"/>
      <c r="AT329" s="25"/>
      <c r="AU329" s="146"/>
      <c r="AV329" s="25"/>
      <c r="AW329" s="26"/>
      <c r="AX329" s="26"/>
      <c r="AY329" s="146">
        <f>一覧!V329</f>
        <v>0</v>
      </c>
      <c r="AZ329" s="146"/>
      <c r="BA329" s="177"/>
      <c r="BB329" s="177"/>
      <c r="BC329" s="177"/>
      <c r="BD329" s="148"/>
      <c r="BE329" s="25"/>
      <c r="BF329" s="146"/>
      <c r="BG329" s="146"/>
      <c r="BH329" s="146"/>
      <c r="BI329" s="81"/>
      <c r="BJ329" s="25"/>
      <c r="BK329" s="24"/>
      <c r="BL329" s="24">
        <f t="shared" si="43"/>
        <v>0</v>
      </c>
      <c r="BM329" s="177"/>
      <c r="BN329" s="177"/>
      <c r="BO329" s="82"/>
      <c r="BP329" s="81"/>
      <c r="BQ329" s="152"/>
      <c r="BR329" s="152"/>
      <c r="BS329" s="153"/>
      <c r="BT329" s="82"/>
      <c r="BU329" s="27"/>
      <c r="BV329" s="24"/>
      <c r="BW329" s="24"/>
    </row>
    <row r="330" spans="7:75" s="28" customFormat="1" x14ac:dyDescent="0.15">
      <c r="G330" s="151"/>
      <c r="H330" s="151"/>
      <c r="I330" s="20"/>
      <c r="J330" s="38"/>
      <c r="K330" s="38"/>
      <c r="L330" s="20"/>
      <c r="M330" s="20"/>
      <c r="N330" s="20"/>
      <c r="O330" s="20"/>
      <c r="P330" s="20"/>
      <c r="Q330" s="20"/>
      <c r="R330" s="20"/>
      <c r="S330" s="20"/>
      <c r="T330" s="200"/>
      <c r="U330" s="189" t="str">
        <f t="shared" si="44"/>
        <v/>
      </c>
      <c r="V330" s="148"/>
      <c r="W330" s="22"/>
      <c r="X330" s="22"/>
      <c r="Y330" s="23"/>
      <c r="Z330" s="23"/>
      <c r="AA330" s="146"/>
      <c r="AB330" s="146"/>
      <c r="AC330" s="146"/>
      <c r="AD330" s="24"/>
      <c r="AE330" s="150">
        <f t="shared" si="42"/>
        <v>115</v>
      </c>
      <c r="AF330" s="27" t="str">
        <f t="shared" si="45"/>
        <v>（115才)</v>
      </c>
      <c r="AG330" s="146"/>
      <c r="AH330" s="146"/>
      <c r="AI330" s="146"/>
      <c r="AJ330" s="146"/>
      <c r="AK330" s="146"/>
      <c r="AL330" s="146"/>
      <c r="AM330" s="177"/>
      <c r="AN330" s="25"/>
      <c r="AO330" s="25"/>
      <c r="AP330" s="25">
        <f t="shared" si="39"/>
        <v>0</v>
      </c>
      <c r="AQ330" s="146"/>
      <c r="AR330" s="25"/>
      <c r="AS330" s="146"/>
      <c r="AT330" s="25"/>
      <c r="AU330" s="146"/>
      <c r="AV330" s="25"/>
      <c r="AW330" s="26"/>
      <c r="AX330" s="26"/>
      <c r="AY330" s="146">
        <f>一覧!V330</f>
        <v>0</v>
      </c>
      <c r="AZ330" s="146"/>
      <c r="BA330" s="177"/>
      <c r="BB330" s="177"/>
      <c r="BC330" s="177"/>
      <c r="BD330" s="148"/>
      <c r="BE330" s="25"/>
      <c r="BF330" s="146"/>
      <c r="BG330" s="146"/>
      <c r="BH330" s="146"/>
      <c r="BI330" s="81"/>
      <c r="BJ330" s="25"/>
      <c r="BK330" s="24"/>
      <c r="BL330" s="24">
        <f t="shared" si="43"/>
        <v>0</v>
      </c>
      <c r="BM330" s="177"/>
      <c r="BN330" s="177"/>
      <c r="BO330" s="82"/>
      <c r="BP330" s="81"/>
      <c r="BQ330" s="152"/>
      <c r="BR330" s="152"/>
      <c r="BS330" s="153"/>
      <c r="BT330" s="82"/>
      <c r="BU330" s="27"/>
      <c r="BV330" s="24"/>
      <c r="BW330" s="24"/>
    </row>
    <row r="331" spans="7:75" s="28" customFormat="1" x14ac:dyDescent="0.15">
      <c r="G331" s="151"/>
      <c r="H331" s="151"/>
      <c r="I331" s="20"/>
      <c r="J331" s="38"/>
      <c r="K331" s="38"/>
      <c r="L331" s="20"/>
      <c r="M331" s="20"/>
      <c r="N331" s="20"/>
      <c r="O331" s="20"/>
      <c r="P331" s="20"/>
      <c r="Q331" s="20"/>
      <c r="R331" s="20"/>
      <c r="S331" s="20"/>
      <c r="T331" s="200"/>
      <c r="U331" s="189" t="str">
        <f t="shared" si="44"/>
        <v/>
      </c>
      <c r="V331" s="148"/>
      <c r="W331" s="22"/>
      <c r="X331" s="22"/>
      <c r="Y331" s="23"/>
      <c r="Z331" s="23"/>
      <c r="AA331" s="146"/>
      <c r="AB331" s="146"/>
      <c r="AC331" s="146"/>
      <c r="AD331" s="24"/>
      <c r="AE331" s="150">
        <f t="shared" si="42"/>
        <v>115</v>
      </c>
      <c r="AF331" s="27" t="str">
        <f t="shared" si="45"/>
        <v>（115才)</v>
      </c>
      <c r="AG331" s="146"/>
      <c r="AH331" s="146"/>
      <c r="AI331" s="146"/>
      <c r="AJ331" s="146"/>
      <c r="AK331" s="146"/>
      <c r="AL331" s="146"/>
      <c r="AM331" s="177"/>
      <c r="AN331" s="25"/>
      <c r="AO331" s="25"/>
      <c r="AP331" s="25">
        <f t="shared" si="39"/>
        <v>0</v>
      </c>
      <c r="AQ331" s="146"/>
      <c r="AR331" s="25"/>
      <c r="AS331" s="146"/>
      <c r="AT331" s="25"/>
      <c r="AU331" s="146"/>
      <c r="AV331" s="25"/>
      <c r="AW331" s="26"/>
      <c r="AX331" s="26"/>
      <c r="AY331" s="146">
        <f>一覧!V331</f>
        <v>0</v>
      </c>
      <c r="AZ331" s="146"/>
      <c r="BA331" s="177"/>
      <c r="BB331" s="177"/>
      <c r="BC331" s="177"/>
      <c r="BD331" s="148"/>
      <c r="BE331" s="25"/>
      <c r="BF331" s="146"/>
      <c r="BG331" s="146"/>
      <c r="BH331" s="146"/>
      <c r="BI331" s="81"/>
      <c r="BJ331" s="25"/>
      <c r="BK331" s="24"/>
      <c r="BL331" s="24">
        <f t="shared" si="43"/>
        <v>0</v>
      </c>
      <c r="BM331" s="177"/>
      <c r="BN331" s="177"/>
      <c r="BO331" s="82"/>
      <c r="BP331" s="81"/>
      <c r="BQ331" s="152"/>
      <c r="BR331" s="152"/>
      <c r="BS331" s="153"/>
      <c r="BT331" s="82"/>
      <c r="BU331" s="27"/>
      <c r="BV331" s="24"/>
      <c r="BW331" s="24"/>
    </row>
    <row r="332" spans="7:75" s="28" customFormat="1" ht="13.5" customHeight="1" x14ac:dyDescent="0.15">
      <c r="G332" s="151"/>
      <c r="H332" s="151"/>
      <c r="I332" s="20"/>
      <c r="J332" s="38"/>
      <c r="K332" s="38"/>
      <c r="L332" s="20"/>
      <c r="M332" s="20"/>
      <c r="N332" s="20"/>
      <c r="O332" s="20"/>
      <c r="P332" s="20"/>
      <c r="Q332" s="20"/>
      <c r="R332" s="20"/>
      <c r="S332" s="20"/>
      <c r="T332" s="200"/>
      <c r="U332" s="189" t="str">
        <f t="shared" si="44"/>
        <v/>
      </c>
      <c r="V332" s="148"/>
      <c r="W332" s="22"/>
      <c r="X332" s="22"/>
      <c r="Y332" s="23"/>
      <c r="Z332" s="23"/>
      <c r="AA332" s="146"/>
      <c r="AB332" s="146"/>
      <c r="AC332" s="146"/>
      <c r="AD332" s="24"/>
      <c r="AE332" s="150">
        <f t="shared" si="42"/>
        <v>115</v>
      </c>
      <c r="AF332" s="27" t="str">
        <f t="shared" si="45"/>
        <v>（115才)</v>
      </c>
      <c r="AG332" s="146"/>
      <c r="AH332" s="146"/>
      <c r="AI332" s="146"/>
      <c r="AJ332" s="146"/>
      <c r="AK332" s="146"/>
      <c r="AL332" s="146"/>
      <c r="AM332" s="177"/>
      <c r="AN332" s="25"/>
      <c r="AO332" s="25"/>
      <c r="AP332" s="25">
        <f t="shared" si="39"/>
        <v>0</v>
      </c>
      <c r="AQ332" s="146"/>
      <c r="AR332" s="25"/>
      <c r="AS332" s="146"/>
      <c r="AT332" s="25"/>
      <c r="AU332" s="146"/>
      <c r="AV332" s="25"/>
      <c r="AW332" s="26"/>
      <c r="AX332" s="26"/>
      <c r="AY332" s="146">
        <f>一覧!V332</f>
        <v>0</v>
      </c>
      <c r="AZ332" s="146"/>
      <c r="BA332" s="177"/>
      <c r="BB332" s="177"/>
      <c r="BC332" s="177"/>
      <c r="BD332" s="148"/>
      <c r="BE332" s="25"/>
      <c r="BF332" s="146"/>
      <c r="BG332" s="146"/>
      <c r="BH332" s="146"/>
      <c r="BI332" s="81"/>
      <c r="BJ332" s="25"/>
      <c r="BK332" s="24"/>
      <c r="BL332" s="24">
        <f t="shared" si="43"/>
        <v>0</v>
      </c>
      <c r="BM332" s="177"/>
      <c r="BN332" s="177"/>
      <c r="BO332" s="82"/>
      <c r="BP332" s="81"/>
      <c r="BQ332" s="152"/>
      <c r="BR332" s="152"/>
      <c r="BS332" s="153"/>
      <c r="BT332" s="82"/>
      <c r="BU332" s="27"/>
      <c r="BV332" s="24"/>
      <c r="BW332" s="24"/>
    </row>
    <row r="333" spans="7:75" s="28" customFormat="1" x14ac:dyDescent="0.15">
      <c r="G333" s="151"/>
      <c r="H333" s="151"/>
      <c r="I333" s="20"/>
      <c r="J333" s="38"/>
      <c r="K333" s="38"/>
      <c r="L333" s="20"/>
      <c r="M333" s="20"/>
      <c r="N333" s="20"/>
      <c r="O333" s="20"/>
      <c r="P333" s="20"/>
      <c r="Q333" s="20"/>
      <c r="R333" s="20"/>
      <c r="S333" s="20"/>
      <c r="T333" s="200"/>
      <c r="U333" s="189" t="str">
        <f t="shared" si="44"/>
        <v/>
      </c>
      <c r="V333" s="148"/>
      <c r="W333" s="22"/>
      <c r="X333" s="22"/>
      <c r="Y333" s="23"/>
      <c r="Z333" s="23"/>
      <c r="AA333" s="146"/>
      <c r="AB333" s="146"/>
      <c r="AC333" s="146"/>
      <c r="AD333" s="24"/>
      <c r="AE333" s="150">
        <f t="shared" si="42"/>
        <v>115</v>
      </c>
      <c r="AF333" s="27" t="str">
        <f t="shared" si="45"/>
        <v>（115才)</v>
      </c>
      <c r="AG333" s="146"/>
      <c r="AH333" s="146"/>
      <c r="AI333" s="146"/>
      <c r="AJ333" s="146"/>
      <c r="AK333" s="146"/>
      <c r="AL333" s="146"/>
      <c r="AM333" s="177"/>
      <c r="AN333" s="25"/>
      <c r="AO333" s="25"/>
      <c r="AP333" s="25">
        <f t="shared" si="39"/>
        <v>0</v>
      </c>
      <c r="AQ333" s="146"/>
      <c r="AR333" s="25"/>
      <c r="AS333" s="146"/>
      <c r="AT333" s="25"/>
      <c r="AU333" s="146"/>
      <c r="AV333" s="25"/>
      <c r="AW333" s="26"/>
      <c r="AX333" s="26"/>
      <c r="AY333" s="146">
        <f>一覧!V333</f>
        <v>0</v>
      </c>
      <c r="AZ333" s="146"/>
      <c r="BA333" s="177"/>
      <c r="BB333" s="177"/>
      <c r="BC333" s="177"/>
      <c r="BD333" s="148"/>
      <c r="BE333" s="25"/>
      <c r="BF333" s="146"/>
      <c r="BG333" s="146"/>
      <c r="BH333" s="146"/>
      <c r="BI333" s="81"/>
      <c r="BJ333" s="25"/>
      <c r="BK333" s="24"/>
      <c r="BL333" s="24">
        <f t="shared" si="43"/>
        <v>0</v>
      </c>
      <c r="BM333" s="177"/>
      <c r="BN333" s="177"/>
      <c r="BO333" s="82"/>
      <c r="BP333" s="81"/>
      <c r="BQ333" s="152"/>
      <c r="BR333" s="152"/>
      <c r="BS333" s="153"/>
      <c r="BT333" s="82"/>
      <c r="BU333" s="27"/>
      <c r="BV333" s="24"/>
      <c r="BW333" s="24"/>
    </row>
    <row r="334" spans="7:75" s="28" customFormat="1" x14ac:dyDescent="0.15">
      <c r="G334" s="151"/>
      <c r="H334" s="151"/>
      <c r="I334" s="20"/>
      <c r="J334" s="38"/>
      <c r="K334" s="38"/>
      <c r="L334" s="20"/>
      <c r="M334" s="20"/>
      <c r="N334" s="20"/>
      <c r="O334" s="20"/>
      <c r="P334" s="20"/>
      <c r="Q334" s="20"/>
      <c r="R334" s="20"/>
      <c r="S334" s="20"/>
      <c r="T334" s="200"/>
      <c r="U334" s="189" t="str">
        <f t="shared" si="44"/>
        <v/>
      </c>
      <c r="V334" s="148"/>
      <c r="W334" s="22"/>
      <c r="X334" s="22"/>
      <c r="Y334" s="23"/>
      <c r="Z334" s="23"/>
      <c r="AA334" s="146"/>
      <c r="AB334" s="146"/>
      <c r="AC334" s="146"/>
      <c r="AD334" s="24"/>
      <c r="AE334" s="150">
        <f t="shared" si="42"/>
        <v>115</v>
      </c>
      <c r="AF334" s="27" t="str">
        <f t="shared" si="45"/>
        <v>（115才)</v>
      </c>
      <c r="AG334" s="146"/>
      <c r="AH334" s="146"/>
      <c r="AI334" s="146"/>
      <c r="AJ334" s="146"/>
      <c r="AK334" s="146"/>
      <c r="AL334" s="146"/>
      <c r="AM334" s="177"/>
      <c r="AN334" s="25"/>
      <c r="AO334" s="25"/>
      <c r="AP334" s="25">
        <f t="shared" si="39"/>
        <v>0</v>
      </c>
      <c r="AQ334" s="146"/>
      <c r="AR334" s="25"/>
      <c r="AS334" s="146"/>
      <c r="AT334" s="25"/>
      <c r="AU334" s="146"/>
      <c r="AV334" s="25"/>
      <c r="AW334" s="26"/>
      <c r="AX334" s="26"/>
      <c r="AY334" s="146">
        <f>一覧!V334</f>
        <v>0</v>
      </c>
      <c r="AZ334" s="146"/>
      <c r="BA334" s="177"/>
      <c r="BB334" s="177"/>
      <c r="BC334" s="177"/>
      <c r="BD334" s="148"/>
      <c r="BE334" s="25"/>
      <c r="BF334" s="146"/>
      <c r="BG334" s="146"/>
      <c r="BH334" s="146"/>
      <c r="BI334" s="81"/>
      <c r="BJ334" s="25"/>
      <c r="BK334" s="24"/>
      <c r="BL334" s="24">
        <v>45655</v>
      </c>
      <c r="BM334" s="177"/>
      <c r="BN334" s="177"/>
      <c r="BO334" s="82"/>
      <c r="BP334" s="81"/>
      <c r="BQ334" s="152"/>
      <c r="BR334" s="152"/>
      <c r="BS334" s="153"/>
      <c r="BT334" s="82"/>
      <c r="BU334" s="27"/>
      <c r="BV334" s="24"/>
      <c r="BW334" s="24"/>
    </row>
    <row r="335" spans="7:75" s="28" customFormat="1" ht="13.5" customHeight="1" x14ac:dyDescent="0.15">
      <c r="G335" s="151"/>
      <c r="H335" s="151"/>
      <c r="I335" s="20"/>
      <c r="J335" s="38"/>
      <c r="K335" s="38"/>
      <c r="L335" s="20"/>
      <c r="M335" s="20"/>
      <c r="N335" s="20"/>
      <c r="O335" s="20"/>
      <c r="P335" s="20"/>
      <c r="Q335" s="20"/>
      <c r="R335" s="20"/>
      <c r="S335" s="20"/>
      <c r="T335" s="200"/>
      <c r="U335" s="189" t="str">
        <f t="shared" si="44"/>
        <v/>
      </c>
      <c r="V335" s="148"/>
      <c r="W335" s="22"/>
      <c r="X335" s="22"/>
      <c r="Y335" s="23"/>
      <c r="Z335" s="23"/>
      <c r="AA335" s="146"/>
      <c r="AB335" s="146"/>
      <c r="AC335" s="146"/>
      <c r="AD335" s="24"/>
      <c r="AE335" s="150">
        <f t="shared" si="42"/>
        <v>115</v>
      </c>
      <c r="AF335" s="27" t="str">
        <f t="shared" si="45"/>
        <v>（115才)</v>
      </c>
      <c r="AG335" s="146"/>
      <c r="AH335" s="146"/>
      <c r="AI335" s="146"/>
      <c r="AJ335" s="146"/>
      <c r="AK335" s="146"/>
      <c r="AL335" s="146"/>
      <c r="AM335" s="177"/>
      <c r="AN335" s="25"/>
      <c r="AO335" s="25"/>
      <c r="AP335" s="25">
        <f t="shared" si="39"/>
        <v>0</v>
      </c>
      <c r="AQ335" s="146"/>
      <c r="AR335" s="25"/>
      <c r="AS335" s="146"/>
      <c r="AT335" s="25"/>
      <c r="AU335" s="146"/>
      <c r="AV335" s="25"/>
      <c r="AW335" s="26"/>
      <c r="AX335" s="26"/>
      <c r="AY335" s="146">
        <f>一覧!V335</f>
        <v>0</v>
      </c>
      <c r="AZ335" s="146"/>
      <c r="BA335" s="177"/>
      <c r="BB335" s="177"/>
      <c r="BC335" s="177"/>
      <c r="BD335" s="148"/>
      <c r="BE335" s="25"/>
      <c r="BF335" s="146"/>
      <c r="BG335" s="146"/>
      <c r="BH335" s="146"/>
      <c r="BI335" s="81"/>
      <c r="BJ335" s="25"/>
      <c r="BK335" s="24"/>
      <c r="BL335" s="24">
        <f t="shared" si="43"/>
        <v>0</v>
      </c>
      <c r="BM335" s="177"/>
      <c r="BN335" s="177"/>
      <c r="BO335" s="82"/>
      <c r="BP335" s="81"/>
      <c r="BQ335" s="152"/>
      <c r="BR335" s="152"/>
      <c r="BS335" s="153"/>
      <c r="BT335" s="82"/>
      <c r="BU335" s="27"/>
      <c r="BV335" s="24"/>
      <c r="BW335" s="24"/>
    </row>
    <row r="336" spans="7:75" s="28" customFormat="1" x14ac:dyDescent="0.15">
      <c r="G336" s="151"/>
      <c r="H336" s="151"/>
      <c r="I336" s="20"/>
      <c r="J336" s="38"/>
      <c r="K336" s="38"/>
      <c r="L336" s="20"/>
      <c r="M336" s="20"/>
      <c r="N336" s="20"/>
      <c r="O336" s="20"/>
      <c r="P336" s="20"/>
      <c r="Q336" s="20"/>
      <c r="R336" s="20"/>
      <c r="S336" s="20"/>
      <c r="T336" s="200"/>
      <c r="U336" s="189" t="str">
        <f t="shared" si="44"/>
        <v/>
      </c>
      <c r="V336" s="148"/>
      <c r="W336" s="22"/>
      <c r="X336" s="22"/>
      <c r="Y336" s="23"/>
      <c r="Z336" s="23"/>
      <c r="AA336" s="146"/>
      <c r="AB336" s="146"/>
      <c r="AC336" s="146"/>
      <c r="AD336" s="24"/>
      <c r="AE336" s="150">
        <f t="shared" si="42"/>
        <v>115</v>
      </c>
      <c r="AF336" s="27" t="str">
        <f t="shared" si="45"/>
        <v>（115才)</v>
      </c>
      <c r="AG336" s="146"/>
      <c r="AH336" s="146"/>
      <c r="AI336" s="146"/>
      <c r="AJ336" s="146"/>
      <c r="AK336" s="146"/>
      <c r="AL336" s="146"/>
      <c r="AM336" s="177"/>
      <c r="AN336" s="25"/>
      <c r="AO336" s="25"/>
      <c r="AP336" s="25">
        <f t="shared" si="39"/>
        <v>0</v>
      </c>
      <c r="AQ336" s="146"/>
      <c r="AR336" s="25"/>
      <c r="AS336" s="146"/>
      <c r="AT336" s="25"/>
      <c r="AU336" s="146"/>
      <c r="AV336" s="25"/>
      <c r="AW336" s="26"/>
      <c r="AX336" s="26"/>
      <c r="AY336" s="146">
        <f>一覧!V336</f>
        <v>0</v>
      </c>
      <c r="AZ336" s="146"/>
      <c r="BA336" s="177"/>
      <c r="BB336" s="177"/>
      <c r="BC336" s="177"/>
      <c r="BD336" s="148"/>
      <c r="BE336" s="25"/>
      <c r="BF336" s="146"/>
      <c r="BG336" s="146"/>
      <c r="BH336" s="146"/>
      <c r="BI336" s="81"/>
      <c r="BJ336" s="25"/>
      <c r="BK336" s="24"/>
      <c r="BL336" s="24">
        <f t="shared" si="43"/>
        <v>0</v>
      </c>
      <c r="BM336" s="177"/>
      <c r="BN336" s="177"/>
      <c r="BO336" s="82"/>
      <c r="BP336" s="81"/>
      <c r="BQ336" s="152"/>
      <c r="BR336" s="152"/>
      <c r="BS336" s="153"/>
      <c r="BT336" s="82"/>
      <c r="BU336" s="27"/>
      <c r="BV336" s="24"/>
      <c r="BW336" s="24"/>
    </row>
    <row r="337" spans="7:75" s="28" customFormat="1" x14ac:dyDescent="0.15">
      <c r="G337" s="151"/>
      <c r="H337" s="151"/>
      <c r="I337" s="20"/>
      <c r="J337" s="38"/>
      <c r="K337" s="38"/>
      <c r="L337" s="20"/>
      <c r="M337" s="20"/>
      <c r="N337" s="20"/>
      <c r="O337" s="20"/>
      <c r="P337" s="20"/>
      <c r="Q337" s="20"/>
      <c r="R337" s="20"/>
      <c r="S337" s="20"/>
      <c r="T337" s="200"/>
      <c r="U337" s="189" t="str">
        <f t="shared" si="44"/>
        <v/>
      </c>
      <c r="V337" s="148"/>
      <c r="W337" s="22"/>
      <c r="X337" s="22"/>
      <c r="Y337" s="23"/>
      <c r="Z337" s="23"/>
      <c r="AA337" s="146"/>
      <c r="AB337" s="146"/>
      <c r="AC337" s="146"/>
      <c r="AD337" s="24"/>
      <c r="AE337" s="150">
        <f t="shared" si="42"/>
        <v>115</v>
      </c>
      <c r="AF337" s="27" t="str">
        <f t="shared" si="45"/>
        <v>（115才)</v>
      </c>
      <c r="AG337" s="146"/>
      <c r="AH337" s="146"/>
      <c r="AI337" s="146"/>
      <c r="AJ337" s="146"/>
      <c r="AK337" s="146"/>
      <c r="AL337" s="146"/>
      <c r="AM337" s="177"/>
      <c r="AN337" s="25"/>
      <c r="AO337" s="25"/>
      <c r="AP337" s="25">
        <f t="shared" si="39"/>
        <v>0</v>
      </c>
      <c r="AQ337" s="146"/>
      <c r="AR337" s="25"/>
      <c r="AS337" s="146"/>
      <c r="AT337" s="25"/>
      <c r="AU337" s="146"/>
      <c r="AV337" s="25"/>
      <c r="AW337" s="26"/>
      <c r="AX337" s="26"/>
      <c r="AY337" s="146">
        <f>一覧!V337</f>
        <v>0</v>
      </c>
      <c r="AZ337" s="146"/>
      <c r="BA337" s="177"/>
      <c r="BB337" s="177"/>
      <c r="BC337" s="177"/>
      <c r="BD337" s="148"/>
      <c r="BE337" s="25"/>
      <c r="BF337" s="146"/>
      <c r="BG337" s="146"/>
      <c r="BH337" s="146"/>
      <c r="BI337" s="81"/>
      <c r="BJ337" s="25"/>
      <c r="BK337" s="24"/>
      <c r="BL337" s="24">
        <f t="shared" si="43"/>
        <v>0</v>
      </c>
      <c r="BM337" s="177"/>
      <c r="BN337" s="177"/>
      <c r="BO337" s="82"/>
      <c r="BP337" s="81"/>
      <c r="BQ337" s="152"/>
      <c r="BR337" s="152"/>
      <c r="BS337" s="153"/>
      <c r="BT337" s="82"/>
      <c r="BU337" s="27"/>
      <c r="BV337" s="24"/>
      <c r="BW337" s="24"/>
    </row>
    <row r="338" spans="7:75" s="28" customFormat="1" ht="13.5" customHeight="1" x14ac:dyDescent="0.15">
      <c r="G338" s="151"/>
      <c r="H338" s="151"/>
      <c r="I338" s="20"/>
      <c r="J338" s="38"/>
      <c r="K338" s="38"/>
      <c r="L338" s="20"/>
      <c r="M338" s="20"/>
      <c r="N338" s="20"/>
      <c r="O338" s="20"/>
      <c r="P338" s="20"/>
      <c r="Q338" s="20"/>
      <c r="R338" s="20"/>
      <c r="S338" s="20"/>
      <c r="T338" s="200"/>
      <c r="U338" s="189" t="str">
        <f t="shared" si="44"/>
        <v/>
      </c>
      <c r="V338" s="148"/>
      <c r="W338" s="22"/>
      <c r="X338" s="22"/>
      <c r="Y338" s="23"/>
      <c r="Z338" s="23"/>
      <c r="AA338" s="146"/>
      <c r="AB338" s="146"/>
      <c r="AC338" s="146"/>
      <c r="AD338" s="24"/>
      <c r="AE338" s="150">
        <f t="shared" si="42"/>
        <v>115</v>
      </c>
      <c r="AF338" s="27" t="str">
        <f t="shared" si="45"/>
        <v>（115才)</v>
      </c>
      <c r="AG338" s="146"/>
      <c r="AH338" s="146"/>
      <c r="AI338" s="146"/>
      <c r="AJ338" s="146"/>
      <c r="AK338" s="146"/>
      <c r="AL338" s="146"/>
      <c r="AM338" s="177"/>
      <c r="AN338" s="25"/>
      <c r="AO338" s="25"/>
      <c r="AP338" s="25">
        <f t="shared" si="39"/>
        <v>0</v>
      </c>
      <c r="AQ338" s="146"/>
      <c r="AR338" s="25"/>
      <c r="AS338" s="146"/>
      <c r="AT338" s="25"/>
      <c r="AU338" s="146"/>
      <c r="AV338" s="25"/>
      <c r="AW338" s="26"/>
      <c r="AX338" s="26"/>
      <c r="AY338" s="146">
        <f>一覧!V338</f>
        <v>0</v>
      </c>
      <c r="AZ338" s="146"/>
      <c r="BA338" s="177"/>
      <c r="BB338" s="177"/>
      <c r="BC338" s="177"/>
      <c r="BD338" s="148"/>
      <c r="BE338" s="25"/>
      <c r="BF338" s="146"/>
      <c r="BG338" s="146"/>
      <c r="BH338" s="146"/>
      <c r="BI338" s="81"/>
      <c r="BJ338" s="25"/>
      <c r="BK338" s="24"/>
      <c r="BL338" s="24">
        <f t="shared" si="43"/>
        <v>0</v>
      </c>
      <c r="BM338" s="177"/>
      <c r="BN338" s="177"/>
      <c r="BO338" s="82"/>
      <c r="BP338" s="81"/>
      <c r="BQ338" s="152"/>
      <c r="BR338" s="152"/>
      <c r="BS338" s="153"/>
      <c r="BT338" s="82"/>
      <c r="BU338" s="27"/>
      <c r="BV338" s="24"/>
      <c r="BW338" s="24"/>
    </row>
    <row r="339" spans="7:75" s="28" customFormat="1" x14ac:dyDescent="0.15">
      <c r="G339" s="151"/>
      <c r="H339" s="151"/>
      <c r="I339" s="20"/>
      <c r="J339" s="38"/>
      <c r="K339" s="38"/>
      <c r="L339" s="20"/>
      <c r="M339" s="20"/>
      <c r="N339" s="20"/>
      <c r="O339" s="20"/>
      <c r="P339" s="20"/>
      <c r="Q339" s="20"/>
      <c r="R339" s="20"/>
      <c r="S339" s="20"/>
      <c r="T339" s="200"/>
      <c r="U339" s="189" t="str">
        <f t="shared" si="44"/>
        <v/>
      </c>
      <c r="V339" s="148"/>
      <c r="W339" s="22"/>
      <c r="X339" s="22"/>
      <c r="Y339" s="23"/>
      <c r="Z339" s="23"/>
      <c r="AA339" s="146"/>
      <c r="AB339" s="146"/>
      <c r="AC339" s="146"/>
      <c r="AD339" s="24"/>
      <c r="AE339" s="150">
        <f t="shared" si="42"/>
        <v>115</v>
      </c>
      <c r="AF339" s="27" t="str">
        <f t="shared" si="45"/>
        <v>（115才)</v>
      </c>
      <c r="AG339" s="146"/>
      <c r="AH339" s="146"/>
      <c r="AI339" s="146"/>
      <c r="AJ339" s="146"/>
      <c r="AK339" s="146"/>
      <c r="AL339" s="146"/>
      <c r="AM339" s="177"/>
      <c r="AN339" s="25"/>
      <c r="AO339" s="25"/>
      <c r="AP339" s="25">
        <f t="shared" si="39"/>
        <v>0</v>
      </c>
      <c r="AQ339" s="146"/>
      <c r="AR339" s="25"/>
      <c r="AS339" s="146"/>
      <c r="AT339" s="25"/>
      <c r="AU339" s="146"/>
      <c r="AV339" s="25"/>
      <c r="AW339" s="26"/>
      <c r="AX339" s="26"/>
      <c r="AY339" s="146">
        <f>一覧!V339</f>
        <v>0</v>
      </c>
      <c r="AZ339" s="146"/>
      <c r="BA339" s="177"/>
      <c r="BB339" s="177"/>
      <c r="BC339" s="177"/>
      <c r="BD339" s="148"/>
      <c r="BE339" s="25"/>
      <c r="BF339" s="146"/>
      <c r="BG339" s="146"/>
      <c r="BH339" s="146"/>
      <c r="BI339" s="81"/>
      <c r="BJ339" s="25"/>
      <c r="BK339" s="24"/>
      <c r="BL339" s="24">
        <f t="shared" si="43"/>
        <v>0</v>
      </c>
      <c r="BM339" s="177"/>
      <c r="BN339" s="177"/>
      <c r="BO339" s="82"/>
      <c r="BP339" s="81"/>
      <c r="BQ339" s="152"/>
      <c r="BR339" s="152"/>
      <c r="BS339" s="153"/>
      <c r="BT339" s="82"/>
      <c r="BU339" s="27"/>
      <c r="BV339" s="24"/>
      <c r="BW339" s="24"/>
    </row>
    <row r="340" spans="7:75" s="28" customFormat="1" x14ac:dyDescent="0.15">
      <c r="G340" s="151"/>
      <c r="H340" s="151"/>
      <c r="I340" s="20"/>
      <c r="J340" s="38"/>
      <c r="K340" s="38"/>
      <c r="L340" s="20"/>
      <c r="M340" s="20"/>
      <c r="N340" s="20"/>
      <c r="O340" s="20"/>
      <c r="P340" s="20"/>
      <c r="Q340" s="20"/>
      <c r="R340" s="20"/>
      <c r="S340" s="20"/>
      <c r="T340" s="200"/>
      <c r="U340" s="189" t="str">
        <f t="shared" si="44"/>
        <v/>
      </c>
      <c r="V340" s="148"/>
      <c r="W340" s="22"/>
      <c r="X340" s="22"/>
      <c r="Y340" s="23"/>
      <c r="Z340" s="23"/>
      <c r="AA340" s="146"/>
      <c r="AB340" s="146"/>
      <c r="AC340" s="146"/>
      <c r="AD340" s="24"/>
      <c r="AE340" s="150">
        <f t="shared" si="42"/>
        <v>115</v>
      </c>
      <c r="AF340" s="27" t="str">
        <f t="shared" si="45"/>
        <v>（115才)</v>
      </c>
      <c r="AG340" s="146"/>
      <c r="AH340" s="146"/>
      <c r="AI340" s="146"/>
      <c r="AJ340" s="146"/>
      <c r="AK340" s="146"/>
      <c r="AL340" s="146"/>
      <c r="AM340" s="177"/>
      <c r="AN340" s="25"/>
      <c r="AO340" s="25"/>
      <c r="AP340" s="25">
        <f t="shared" si="39"/>
        <v>0</v>
      </c>
      <c r="AQ340" s="146"/>
      <c r="AR340" s="25"/>
      <c r="AS340" s="146"/>
      <c r="AT340" s="25"/>
      <c r="AU340" s="146"/>
      <c r="AV340" s="25"/>
      <c r="AW340" s="26"/>
      <c r="AX340" s="26"/>
      <c r="AY340" s="146">
        <f>一覧!V340</f>
        <v>0</v>
      </c>
      <c r="AZ340" s="146"/>
      <c r="BA340" s="177"/>
      <c r="BB340" s="177"/>
      <c r="BC340" s="177"/>
      <c r="BD340" s="148"/>
      <c r="BE340" s="25"/>
      <c r="BF340" s="146"/>
      <c r="BG340" s="146"/>
      <c r="BH340" s="146"/>
      <c r="BI340" s="81"/>
      <c r="BJ340" s="25"/>
      <c r="BK340" s="24"/>
      <c r="BL340" s="24">
        <f t="shared" si="43"/>
        <v>0</v>
      </c>
      <c r="BM340" s="177"/>
      <c r="BN340" s="177"/>
      <c r="BO340" s="82"/>
      <c r="BP340" s="81"/>
      <c r="BQ340" s="152"/>
      <c r="BR340" s="152"/>
      <c r="BS340" s="153"/>
      <c r="BT340" s="82"/>
      <c r="BU340" s="27"/>
      <c r="BV340" s="24"/>
      <c r="BW340" s="24"/>
    </row>
    <row r="341" spans="7:75" s="28" customFormat="1" ht="13.5" customHeight="1" x14ac:dyDescent="0.15">
      <c r="G341" s="151"/>
      <c r="H341" s="151"/>
      <c r="I341" s="20"/>
      <c r="J341" s="38"/>
      <c r="K341" s="38"/>
      <c r="L341" s="20"/>
      <c r="M341" s="20"/>
      <c r="N341" s="20"/>
      <c r="O341" s="20"/>
      <c r="P341" s="20"/>
      <c r="Q341" s="20"/>
      <c r="R341" s="20"/>
      <c r="S341" s="20"/>
      <c r="T341" s="200"/>
      <c r="U341" s="189" t="str">
        <f t="shared" si="44"/>
        <v/>
      </c>
      <c r="V341" s="148"/>
      <c r="W341" s="22"/>
      <c r="X341" s="22"/>
      <c r="Y341" s="23"/>
      <c r="Z341" s="23"/>
      <c r="AA341" s="146"/>
      <c r="AB341" s="146"/>
      <c r="AC341" s="146"/>
      <c r="AD341" s="24"/>
      <c r="AE341" s="150">
        <f t="shared" si="42"/>
        <v>115</v>
      </c>
      <c r="AF341" s="27" t="str">
        <f t="shared" si="45"/>
        <v>（115才)</v>
      </c>
      <c r="AG341" s="146"/>
      <c r="AH341" s="146"/>
      <c r="AI341" s="146"/>
      <c r="AJ341" s="146"/>
      <c r="AK341" s="146"/>
      <c r="AL341" s="146"/>
      <c r="AM341" s="177"/>
      <c r="AN341" s="25"/>
      <c r="AO341" s="25"/>
      <c r="AP341" s="25">
        <f t="shared" si="39"/>
        <v>0</v>
      </c>
      <c r="AQ341" s="146"/>
      <c r="AR341" s="25"/>
      <c r="AS341" s="146"/>
      <c r="AT341" s="25"/>
      <c r="AU341" s="146"/>
      <c r="AV341" s="25"/>
      <c r="AW341" s="26"/>
      <c r="AX341" s="26"/>
      <c r="AY341" s="146">
        <f>一覧!V341</f>
        <v>0</v>
      </c>
      <c r="AZ341" s="146"/>
      <c r="BA341" s="177"/>
      <c r="BB341" s="177"/>
      <c r="BC341" s="177"/>
      <c r="BD341" s="148"/>
      <c r="BE341" s="25"/>
      <c r="BF341" s="146"/>
      <c r="BG341" s="146"/>
      <c r="BH341" s="146"/>
      <c r="BI341" s="81"/>
      <c r="BJ341" s="25"/>
      <c r="BK341" s="24"/>
      <c r="BL341" s="24">
        <f t="shared" si="43"/>
        <v>0</v>
      </c>
      <c r="BM341" s="177"/>
      <c r="BN341" s="177"/>
      <c r="BO341" s="82"/>
      <c r="BP341" s="81"/>
      <c r="BQ341" s="152"/>
      <c r="BR341" s="152"/>
      <c r="BS341" s="153"/>
      <c r="BT341" s="82"/>
      <c r="BU341" s="27"/>
      <c r="BV341" s="24"/>
      <c r="BW341" s="24"/>
    </row>
    <row r="342" spans="7:75" s="28" customFormat="1" x14ac:dyDescent="0.15">
      <c r="G342" s="151"/>
      <c r="H342" s="151"/>
      <c r="I342" s="20"/>
      <c r="J342" s="38"/>
      <c r="K342" s="38"/>
      <c r="L342" s="20"/>
      <c r="M342" s="20"/>
      <c r="N342" s="20"/>
      <c r="O342" s="20"/>
      <c r="P342" s="20"/>
      <c r="Q342" s="20"/>
      <c r="R342" s="20"/>
      <c r="S342" s="20"/>
      <c r="T342" s="200"/>
      <c r="U342" s="189" t="str">
        <f t="shared" si="44"/>
        <v/>
      </c>
      <c r="V342" s="148"/>
      <c r="W342" s="22"/>
      <c r="X342" s="22"/>
      <c r="Y342" s="23"/>
      <c r="Z342" s="23"/>
      <c r="AA342" s="146"/>
      <c r="AB342" s="146"/>
      <c r="AC342" s="146"/>
      <c r="AD342" s="24"/>
      <c r="AE342" s="150">
        <f t="shared" si="42"/>
        <v>115</v>
      </c>
      <c r="AF342" s="27" t="str">
        <f t="shared" si="45"/>
        <v>（115才)</v>
      </c>
      <c r="AG342" s="146"/>
      <c r="AH342" s="146"/>
      <c r="AI342" s="146"/>
      <c r="AJ342" s="146"/>
      <c r="AK342" s="146"/>
      <c r="AL342" s="146"/>
      <c r="AM342" s="177"/>
      <c r="AN342" s="25"/>
      <c r="AO342" s="25"/>
      <c r="AP342" s="25">
        <f t="shared" si="39"/>
        <v>0</v>
      </c>
      <c r="AQ342" s="146"/>
      <c r="AR342" s="25"/>
      <c r="AS342" s="146"/>
      <c r="AT342" s="25"/>
      <c r="AU342" s="146"/>
      <c r="AV342" s="25"/>
      <c r="AW342" s="26"/>
      <c r="AX342" s="26"/>
      <c r="AY342" s="146">
        <f>一覧!V342</f>
        <v>0</v>
      </c>
      <c r="AZ342" s="146"/>
      <c r="BA342" s="177"/>
      <c r="BB342" s="177"/>
      <c r="BC342" s="177"/>
      <c r="BD342" s="148"/>
      <c r="BE342" s="25"/>
      <c r="BF342" s="146"/>
      <c r="BG342" s="146"/>
      <c r="BH342" s="146"/>
      <c r="BI342" s="81"/>
      <c r="BJ342" s="25"/>
      <c r="BK342" s="24"/>
      <c r="BL342" s="24">
        <f t="shared" ref="BL342" si="46">BK342+BJ342*365</f>
        <v>0</v>
      </c>
      <c r="BM342" s="177"/>
      <c r="BN342" s="177"/>
      <c r="BO342" s="82"/>
      <c r="BP342" s="81"/>
      <c r="BQ342" s="152"/>
      <c r="BR342" s="152"/>
      <c r="BS342" s="153"/>
      <c r="BT342" s="82"/>
      <c r="BU342" s="27"/>
      <c r="BV342" s="24"/>
      <c r="BW342" s="24"/>
    </row>
    <row r="343" spans="7:75" s="28" customFormat="1" x14ac:dyDescent="0.15">
      <c r="G343" s="151"/>
      <c r="H343" s="151"/>
      <c r="I343" s="20"/>
      <c r="J343" s="38"/>
      <c r="K343" s="38"/>
      <c r="L343" s="20"/>
      <c r="M343" s="20"/>
      <c r="N343" s="20"/>
      <c r="O343" s="20"/>
      <c r="P343" s="20"/>
      <c r="Q343" s="20"/>
      <c r="R343" s="20"/>
      <c r="S343" s="20"/>
      <c r="T343" s="200"/>
      <c r="U343" s="189" t="str">
        <f t="shared" si="44"/>
        <v/>
      </c>
      <c r="V343" s="148"/>
      <c r="W343" s="22"/>
      <c r="X343" s="22"/>
      <c r="Y343" s="23"/>
      <c r="Z343" s="23"/>
      <c r="AA343" s="146"/>
      <c r="AB343" s="146"/>
      <c r="AC343" s="146"/>
      <c r="AD343" s="24"/>
      <c r="AE343" s="150">
        <f t="shared" si="42"/>
        <v>115</v>
      </c>
      <c r="AF343" s="27" t="str">
        <f t="shared" si="45"/>
        <v>（115才)</v>
      </c>
      <c r="AG343" s="146"/>
      <c r="AH343" s="146"/>
      <c r="AI343" s="146"/>
      <c r="AJ343" s="146"/>
      <c r="AK343" s="146"/>
      <c r="AL343" s="146"/>
      <c r="AM343" s="177"/>
      <c r="AN343" s="25"/>
      <c r="AO343" s="25"/>
      <c r="AP343" s="25">
        <f t="shared" si="39"/>
        <v>0</v>
      </c>
      <c r="AQ343" s="146"/>
      <c r="AR343" s="25"/>
      <c r="AS343" s="146"/>
      <c r="AT343" s="25"/>
      <c r="AU343" s="146"/>
      <c r="AV343" s="25"/>
      <c r="AW343" s="26"/>
      <c r="AX343" s="26"/>
      <c r="AY343" s="146">
        <f>一覧!V343</f>
        <v>0</v>
      </c>
      <c r="AZ343" s="146"/>
      <c r="BA343" s="177"/>
      <c r="BB343" s="177"/>
      <c r="BC343" s="177"/>
      <c r="BD343" s="148"/>
      <c r="BE343" s="25"/>
      <c r="BF343" s="146"/>
      <c r="BG343" s="146"/>
      <c r="BH343" s="146"/>
      <c r="BI343" s="81"/>
      <c r="BJ343" s="25"/>
      <c r="BK343" s="24"/>
      <c r="BL343" s="24">
        <f t="shared" si="43"/>
        <v>0</v>
      </c>
      <c r="BM343" s="177"/>
      <c r="BN343" s="177"/>
      <c r="BO343" s="82"/>
      <c r="BP343" s="81"/>
      <c r="BQ343" s="152"/>
      <c r="BR343" s="152"/>
      <c r="BS343" s="153"/>
      <c r="BT343" s="82"/>
      <c r="BU343" s="27"/>
      <c r="BV343" s="24"/>
      <c r="BW343" s="24"/>
    </row>
    <row r="344" spans="7:75" s="28" customFormat="1" ht="13.5" customHeight="1" x14ac:dyDescent="0.15">
      <c r="G344" s="151"/>
      <c r="H344" s="151"/>
      <c r="I344" s="20"/>
      <c r="J344" s="38"/>
      <c r="K344" s="38"/>
      <c r="L344" s="20"/>
      <c r="M344" s="20"/>
      <c r="N344" s="20"/>
      <c r="O344" s="20"/>
      <c r="P344" s="20"/>
      <c r="Q344" s="20"/>
      <c r="R344" s="20"/>
      <c r="S344" s="20"/>
      <c r="T344" s="200"/>
      <c r="U344" s="189" t="str">
        <f t="shared" si="44"/>
        <v/>
      </c>
      <c r="V344" s="148"/>
      <c r="W344" s="22"/>
      <c r="X344" s="22"/>
      <c r="Y344" s="23"/>
      <c r="Z344" s="23"/>
      <c r="AA344" s="146"/>
      <c r="AB344" s="146"/>
      <c r="AC344" s="146"/>
      <c r="AD344" s="24"/>
      <c r="AE344" s="150">
        <f t="shared" si="42"/>
        <v>115</v>
      </c>
      <c r="AF344" s="27" t="str">
        <f t="shared" si="45"/>
        <v>（115才)</v>
      </c>
      <c r="AG344" s="146"/>
      <c r="AH344" s="146"/>
      <c r="AI344" s="146"/>
      <c r="AJ344" s="146"/>
      <c r="AK344" s="146"/>
      <c r="AL344" s="146"/>
      <c r="AM344" s="177"/>
      <c r="AN344" s="25"/>
      <c r="AO344" s="25"/>
      <c r="AP344" s="25">
        <f t="shared" si="39"/>
        <v>0</v>
      </c>
      <c r="AQ344" s="146"/>
      <c r="AR344" s="25"/>
      <c r="AS344" s="146"/>
      <c r="AT344" s="25"/>
      <c r="AU344" s="146"/>
      <c r="AV344" s="25"/>
      <c r="AW344" s="26"/>
      <c r="AX344" s="26"/>
      <c r="AY344" s="146">
        <f>一覧!V344</f>
        <v>0</v>
      </c>
      <c r="AZ344" s="146"/>
      <c r="BA344" s="177"/>
      <c r="BB344" s="177"/>
      <c r="BC344" s="177"/>
      <c r="BD344" s="148"/>
      <c r="BE344" s="25"/>
      <c r="BF344" s="146"/>
      <c r="BG344" s="146"/>
      <c r="BH344" s="146"/>
      <c r="BI344" s="81"/>
      <c r="BJ344" s="25"/>
      <c r="BK344" s="24"/>
      <c r="BL344" s="24">
        <f t="shared" si="43"/>
        <v>0</v>
      </c>
      <c r="BM344" s="177"/>
      <c r="BN344" s="177"/>
      <c r="BO344" s="82"/>
      <c r="BP344" s="81"/>
      <c r="BQ344" s="152"/>
      <c r="BR344" s="152"/>
      <c r="BS344" s="153"/>
      <c r="BT344" s="82"/>
      <c r="BU344" s="27"/>
      <c r="BV344" s="24"/>
      <c r="BW344" s="24"/>
    </row>
    <row r="345" spans="7:75" s="28" customFormat="1" x14ac:dyDescent="0.15">
      <c r="G345" s="151"/>
      <c r="H345" s="151"/>
      <c r="I345" s="20"/>
      <c r="J345" s="38"/>
      <c r="K345" s="38"/>
      <c r="L345" s="20"/>
      <c r="M345" s="20"/>
      <c r="N345" s="20"/>
      <c r="O345" s="20"/>
      <c r="P345" s="20"/>
      <c r="Q345" s="20"/>
      <c r="R345" s="20"/>
      <c r="S345" s="20"/>
      <c r="T345" s="200"/>
      <c r="U345" s="189" t="str">
        <f t="shared" si="44"/>
        <v/>
      </c>
      <c r="V345" s="148"/>
      <c r="W345" s="22"/>
      <c r="X345" s="22"/>
      <c r="Y345" s="23"/>
      <c r="Z345" s="23"/>
      <c r="AA345" s="146"/>
      <c r="AB345" s="146"/>
      <c r="AC345" s="146"/>
      <c r="AD345" s="24"/>
      <c r="AE345" s="150">
        <f t="shared" si="42"/>
        <v>115</v>
      </c>
      <c r="AF345" s="27" t="str">
        <f t="shared" si="45"/>
        <v>（115才)</v>
      </c>
      <c r="AG345" s="146"/>
      <c r="AH345" s="146"/>
      <c r="AI345" s="146"/>
      <c r="AJ345" s="146"/>
      <c r="AK345" s="146"/>
      <c r="AL345" s="146"/>
      <c r="AM345" s="177"/>
      <c r="AN345" s="25"/>
      <c r="AO345" s="25"/>
      <c r="AP345" s="25">
        <f t="shared" si="39"/>
        <v>0</v>
      </c>
      <c r="AQ345" s="146"/>
      <c r="AR345" s="25"/>
      <c r="AS345" s="146"/>
      <c r="AT345" s="25"/>
      <c r="AU345" s="146"/>
      <c r="AV345" s="25"/>
      <c r="AW345" s="26"/>
      <c r="AX345" s="26"/>
      <c r="AY345" s="146">
        <f>一覧!V345</f>
        <v>0</v>
      </c>
      <c r="AZ345" s="146"/>
      <c r="BA345" s="177"/>
      <c r="BB345" s="177"/>
      <c r="BC345" s="177"/>
      <c r="BD345" s="148"/>
      <c r="BE345" s="25"/>
      <c r="BF345" s="146"/>
      <c r="BG345" s="146"/>
      <c r="BH345" s="146"/>
      <c r="BI345" s="81"/>
      <c r="BJ345" s="25"/>
      <c r="BK345" s="24"/>
      <c r="BL345" s="24">
        <f t="shared" si="43"/>
        <v>0</v>
      </c>
      <c r="BM345" s="177"/>
      <c r="BN345" s="177"/>
      <c r="BO345" s="82"/>
      <c r="BP345" s="81"/>
      <c r="BQ345" s="152"/>
      <c r="BR345" s="152"/>
      <c r="BS345" s="153"/>
      <c r="BT345" s="82"/>
      <c r="BU345" s="27"/>
      <c r="BV345" s="24"/>
      <c r="BW345" s="24"/>
    </row>
    <row r="346" spans="7:75" s="28" customFormat="1" x14ac:dyDescent="0.15">
      <c r="G346" s="151"/>
      <c r="H346" s="151"/>
      <c r="I346" s="20"/>
      <c r="J346" s="38"/>
      <c r="K346" s="38"/>
      <c r="L346" s="20"/>
      <c r="M346" s="20"/>
      <c r="N346" s="20"/>
      <c r="O346" s="20"/>
      <c r="P346" s="20"/>
      <c r="Q346" s="20"/>
      <c r="R346" s="20"/>
      <c r="S346" s="20"/>
      <c r="T346" s="200"/>
      <c r="U346" s="189" t="str">
        <f t="shared" si="44"/>
        <v/>
      </c>
      <c r="V346" s="148"/>
      <c r="W346" s="22"/>
      <c r="X346" s="22"/>
      <c r="Y346" s="23"/>
      <c r="Z346" s="23"/>
      <c r="AA346" s="146"/>
      <c r="AB346" s="146"/>
      <c r="AC346" s="146"/>
      <c r="AD346" s="24"/>
      <c r="AE346" s="150">
        <f t="shared" si="42"/>
        <v>115</v>
      </c>
      <c r="AF346" s="27" t="str">
        <f t="shared" si="45"/>
        <v>（115才)</v>
      </c>
      <c r="AG346" s="146"/>
      <c r="AH346" s="146"/>
      <c r="AI346" s="146"/>
      <c r="AJ346" s="146"/>
      <c r="AK346" s="146"/>
      <c r="AL346" s="146"/>
      <c r="AM346" s="177"/>
      <c r="AN346" s="25"/>
      <c r="AO346" s="25"/>
      <c r="AP346" s="25">
        <f t="shared" si="39"/>
        <v>0</v>
      </c>
      <c r="AQ346" s="146"/>
      <c r="AR346" s="25"/>
      <c r="AS346" s="146"/>
      <c r="AT346" s="25"/>
      <c r="AU346" s="146"/>
      <c r="AV346" s="25"/>
      <c r="AW346" s="26"/>
      <c r="AX346" s="26"/>
      <c r="AY346" s="146">
        <f>一覧!V346</f>
        <v>0</v>
      </c>
      <c r="AZ346" s="146"/>
      <c r="BA346" s="177"/>
      <c r="BB346" s="177"/>
      <c r="BC346" s="177"/>
      <c r="BD346" s="148"/>
      <c r="BE346" s="25"/>
      <c r="BF346" s="146"/>
      <c r="BG346" s="146"/>
      <c r="BH346" s="146"/>
      <c r="BI346" s="81"/>
      <c r="BJ346" s="25"/>
      <c r="BK346" s="24"/>
      <c r="BL346" s="24">
        <f t="shared" ref="BL346" si="47">BK346+BJ346*365</f>
        <v>0</v>
      </c>
      <c r="BM346" s="177"/>
      <c r="BN346" s="177"/>
      <c r="BO346" s="82"/>
      <c r="BP346" s="81"/>
      <c r="BQ346" s="152"/>
      <c r="BR346" s="152"/>
      <c r="BS346" s="153"/>
      <c r="BT346" s="82"/>
      <c r="BU346" s="27"/>
      <c r="BV346" s="24"/>
      <c r="BW346" s="24"/>
    </row>
    <row r="347" spans="7:75" s="28" customFormat="1" ht="13.5" customHeight="1" x14ac:dyDescent="0.15">
      <c r="G347" s="151"/>
      <c r="H347" s="151"/>
      <c r="I347" s="20"/>
      <c r="J347" s="38"/>
      <c r="K347" s="38"/>
      <c r="L347" s="20"/>
      <c r="M347" s="20"/>
      <c r="N347" s="20"/>
      <c r="O347" s="20"/>
      <c r="P347" s="20"/>
      <c r="Q347" s="20"/>
      <c r="R347" s="20"/>
      <c r="S347" s="20"/>
      <c r="T347" s="200"/>
      <c r="U347" s="189" t="str">
        <f t="shared" si="44"/>
        <v/>
      </c>
      <c r="V347" s="148"/>
      <c r="W347" s="22"/>
      <c r="X347" s="22"/>
      <c r="Y347" s="23"/>
      <c r="Z347" s="23"/>
      <c r="AA347" s="146"/>
      <c r="AB347" s="146"/>
      <c r="AC347" s="146"/>
      <c r="AD347" s="24"/>
      <c r="AE347" s="150">
        <f t="shared" si="42"/>
        <v>115</v>
      </c>
      <c r="AF347" s="27" t="str">
        <f t="shared" si="45"/>
        <v>（115才)</v>
      </c>
      <c r="AG347" s="146"/>
      <c r="AH347" s="146"/>
      <c r="AI347" s="146"/>
      <c r="AJ347" s="146"/>
      <c r="AK347" s="146"/>
      <c r="AL347" s="146"/>
      <c r="AM347" s="177"/>
      <c r="AN347" s="25"/>
      <c r="AO347" s="25"/>
      <c r="AP347" s="25">
        <f t="shared" si="39"/>
        <v>0</v>
      </c>
      <c r="AQ347" s="146"/>
      <c r="AR347" s="25"/>
      <c r="AS347" s="146"/>
      <c r="AT347" s="25"/>
      <c r="AU347" s="146"/>
      <c r="AV347" s="25"/>
      <c r="AW347" s="26"/>
      <c r="AX347" s="26"/>
      <c r="AY347" s="146">
        <f>一覧!V347</f>
        <v>0</v>
      </c>
      <c r="AZ347" s="146"/>
      <c r="BA347" s="177"/>
      <c r="BB347" s="177"/>
      <c r="BC347" s="177"/>
      <c r="BD347" s="148"/>
      <c r="BE347" s="25"/>
      <c r="BF347" s="146"/>
      <c r="BG347" s="146"/>
      <c r="BH347" s="146"/>
      <c r="BI347" s="81"/>
      <c r="BJ347" s="25"/>
      <c r="BK347" s="24"/>
      <c r="BL347" s="24">
        <f t="shared" si="43"/>
        <v>0</v>
      </c>
      <c r="BM347" s="177"/>
      <c r="BN347" s="177"/>
      <c r="BO347" s="82"/>
      <c r="BP347" s="81"/>
      <c r="BQ347" s="152"/>
      <c r="BR347" s="152"/>
      <c r="BS347" s="153"/>
      <c r="BT347" s="82"/>
      <c r="BU347" s="27"/>
      <c r="BV347" s="24"/>
      <c r="BW347" s="24"/>
    </row>
    <row r="348" spans="7:75" s="28" customFormat="1" x14ac:dyDescent="0.15">
      <c r="G348" s="151"/>
      <c r="H348" s="151"/>
      <c r="I348" s="20"/>
      <c r="J348" s="38"/>
      <c r="K348" s="38"/>
      <c r="L348" s="20"/>
      <c r="M348" s="20"/>
      <c r="N348" s="20"/>
      <c r="O348" s="20"/>
      <c r="P348" s="20"/>
      <c r="Q348" s="20"/>
      <c r="R348" s="20"/>
      <c r="S348" s="20"/>
      <c r="T348" s="200"/>
      <c r="U348" s="189" t="str">
        <f t="shared" si="44"/>
        <v/>
      </c>
      <c r="V348" s="148"/>
      <c r="W348" s="22"/>
      <c r="X348" s="22"/>
      <c r="Y348" s="23"/>
      <c r="Z348" s="23"/>
      <c r="AA348" s="146"/>
      <c r="AB348" s="146"/>
      <c r="AC348" s="146"/>
      <c r="AD348" s="24"/>
      <c r="AE348" s="150">
        <f t="shared" si="42"/>
        <v>115</v>
      </c>
      <c r="AF348" s="27" t="str">
        <f t="shared" si="45"/>
        <v>（115才)</v>
      </c>
      <c r="AG348" s="146"/>
      <c r="AH348" s="146"/>
      <c r="AI348" s="146"/>
      <c r="AJ348" s="146"/>
      <c r="AK348" s="146"/>
      <c r="AL348" s="146"/>
      <c r="AM348" s="177"/>
      <c r="AN348" s="25"/>
      <c r="AO348" s="25"/>
      <c r="AP348" s="25">
        <f t="shared" si="39"/>
        <v>0</v>
      </c>
      <c r="AQ348" s="146"/>
      <c r="AR348" s="25"/>
      <c r="AS348" s="146"/>
      <c r="AT348" s="25"/>
      <c r="AU348" s="146"/>
      <c r="AV348" s="25"/>
      <c r="AW348" s="26"/>
      <c r="AX348" s="26"/>
      <c r="AY348" s="146">
        <f>一覧!V348</f>
        <v>0</v>
      </c>
      <c r="AZ348" s="146"/>
      <c r="BA348" s="177"/>
      <c r="BB348" s="177"/>
      <c r="BC348" s="177"/>
      <c r="BD348" s="148"/>
      <c r="BE348" s="25"/>
      <c r="BF348" s="146"/>
      <c r="BG348" s="146"/>
      <c r="BH348" s="146"/>
      <c r="BI348" s="81"/>
      <c r="BJ348" s="25"/>
      <c r="BK348" s="24"/>
      <c r="BL348" s="24">
        <f t="shared" si="43"/>
        <v>0</v>
      </c>
      <c r="BM348" s="177"/>
      <c r="BN348" s="177"/>
      <c r="BO348" s="82"/>
      <c r="BP348" s="81"/>
      <c r="BQ348" s="152"/>
      <c r="BR348" s="152"/>
      <c r="BS348" s="153"/>
      <c r="BT348" s="82"/>
      <c r="BU348" s="27"/>
      <c r="BV348" s="24"/>
      <c r="BW348" s="24"/>
    </row>
    <row r="349" spans="7:75" s="28" customFormat="1" x14ac:dyDescent="0.15">
      <c r="G349" s="151"/>
      <c r="H349" s="151"/>
      <c r="I349" s="20"/>
      <c r="J349" s="38"/>
      <c r="K349" s="38"/>
      <c r="L349" s="20"/>
      <c r="M349" s="20"/>
      <c r="N349" s="20"/>
      <c r="O349" s="20"/>
      <c r="P349" s="20"/>
      <c r="Q349" s="20"/>
      <c r="R349" s="20"/>
      <c r="S349" s="20"/>
      <c r="T349" s="200"/>
      <c r="U349" s="189" t="str">
        <f t="shared" si="44"/>
        <v/>
      </c>
      <c r="V349" s="148"/>
      <c r="W349" s="22"/>
      <c r="X349" s="22"/>
      <c r="Y349" s="23"/>
      <c r="Z349" s="23"/>
      <c r="AA349" s="146"/>
      <c r="AB349" s="146"/>
      <c r="AC349" s="146"/>
      <c r="AD349" s="24"/>
      <c r="AE349" s="150">
        <f t="shared" si="42"/>
        <v>115</v>
      </c>
      <c r="AF349" s="27" t="str">
        <f t="shared" si="45"/>
        <v>（115才)</v>
      </c>
      <c r="AG349" s="146"/>
      <c r="AH349" s="146"/>
      <c r="AI349" s="146"/>
      <c r="AJ349" s="146"/>
      <c r="AK349" s="146"/>
      <c r="AL349" s="146"/>
      <c r="AM349" s="177"/>
      <c r="AN349" s="25"/>
      <c r="AO349" s="25"/>
      <c r="AP349" s="25">
        <f t="shared" si="39"/>
        <v>0</v>
      </c>
      <c r="AQ349" s="146"/>
      <c r="AR349" s="25"/>
      <c r="AS349" s="146"/>
      <c r="AT349" s="25"/>
      <c r="AU349" s="146"/>
      <c r="AV349" s="25"/>
      <c r="AW349" s="26"/>
      <c r="AX349" s="26"/>
      <c r="AY349" s="146">
        <f>一覧!V349</f>
        <v>0</v>
      </c>
      <c r="AZ349" s="146"/>
      <c r="BA349" s="177"/>
      <c r="BB349" s="177"/>
      <c r="BC349" s="177"/>
      <c r="BD349" s="148"/>
      <c r="BE349" s="25"/>
      <c r="BF349" s="146"/>
      <c r="BG349" s="146"/>
      <c r="BH349" s="146"/>
      <c r="BI349" s="81"/>
      <c r="BJ349" s="25"/>
      <c r="BK349" s="24"/>
      <c r="BL349" s="24">
        <f t="shared" si="43"/>
        <v>0</v>
      </c>
      <c r="BM349" s="177"/>
      <c r="BN349" s="177"/>
      <c r="BO349" s="82"/>
      <c r="BP349" s="81"/>
      <c r="BQ349" s="152"/>
      <c r="BR349" s="152"/>
      <c r="BS349" s="153"/>
      <c r="BT349" s="82"/>
      <c r="BU349" s="27"/>
      <c r="BV349" s="24"/>
      <c r="BW349" s="24"/>
    </row>
    <row r="350" spans="7:75" s="28" customFormat="1" ht="13.5" customHeight="1" x14ac:dyDescent="0.15">
      <c r="G350" s="151"/>
      <c r="H350" s="151"/>
      <c r="I350" s="20"/>
      <c r="J350" s="38"/>
      <c r="K350" s="38"/>
      <c r="L350" s="20"/>
      <c r="M350" s="20"/>
      <c r="N350" s="20"/>
      <c r="O350" s="20"/>
      <c r="P350" s="20"/>
      <c r="Q350" s="20"/>
      <c r="R350" s="20"/>
      <c r="S350" s="20"/>
      <c r="T350" s="200"/>
      <c r="U350" s="189" t="str">
        <f t="shared" si="44"/>
        <v/>
      </c>
      <c r="V350" s="148"/>
      <c r="W350" s="22"/>
      <c r="X350" s="22"/>
      <c r="Y350" s="23"/>
      <c r="Z350" s="23"/>
      <c r="AA350" s="146"/>
      <c r="AB350" s="146"/>
      <c r="AC350" s="146"/>
      <c r="AD350" s="24"/>
      <c r="AE350" s="150">
        <f t="shared" si="42"/>
        <v>115</v>
      </c>
      <c r="AF350" s="27" t="str">
        <f t="shared" si="45"/>
        <v>（115才)</v>
      </c>
      <c r="AG350" s="146"/>
      <c r="AH350" s="146"/>
      <c r="AI350" s="146"/>
      <c r="AJ350" s="146"/>
      <c r="AK350" s="146"/>
      <c r="AL350" s="146"/>
      <c r="AM350" s="177"/>
      <c r="AN350" s="25"/>
      <c r="AO350" s="25"/>
      <c r="AP350" s="25">
        <f t="shared" si="39"/>
        <v>0</v>
      </c>
      <c r="AQ350" s="146"/>
      <c r="AR350" s="25"/>
      <c r="AS350" s="146"/>
      <c r="AT350" s="25"/>
      <c r="AU350" s="146"/>
      <c r="AV350" s="25"/>
      <c r="AW350" s="26"/>
      <c r="AX350" s="26"/>
      <c r="AY350" s="146">
        <f>一覧!V350</f>
        <v>0</v>
      </c>
      <c r="AZ350" s="146"/>
      <c r="BA350" s="177"/>
      <c r="BB350" s="177"/>
      <c r="BC350" s="177"/>
      <c r="BD350" s="148"/>
      <c r="BE350" s="25"/>
      <c r="BF350" s="146"/>
      <c r="BG350" s="146"/>
      <c r="BH350" s="146"/>
      <c r="BI350" s="81"/>
      <c r="BJ350" s="25"/>
      <c r="BK350" s="24"/>
      <c r="BL350" s="24">
        <f t="shared" ref="BL350:BL351" si="48">BK350+BJ350*365</f>
        <v>0</v>
      </c>
      <c r="BM350" s="177"/>
      <c r="BN350" s="177"/>
      <c r="BO350" s="82"/>
      <c r="BP350" s="81"/>
      <c r="BQ350" s="152"/>
      <c r="BR350" s="152"/>
      <c r="BS350" s="153"/>
      <c r="BT350" s="82"/>
      <c r="BU350" s="27"/>
      <c r="BV350" s="24"/>
      <c r="BW350" s="24"/>
    </row>
    <row r="351" spans="7:75" s="28" customFormat="1" x14ac:dyDescent="0.15">
      <c r="G351" s="151"/>
      <c r="H351" s="151"/>
      <c r="I351" s="20"/>
      <c r="J351" s="38"/>
      <c r="K351" s="38"/>
      <c r="L351" s="20"/>
      <c r="M351" s="20"/>
      <c r="N351" s="20"/>
      <c r="O351" s="20"/>
      <c r="P351" s="20"/>
      <c r="Q351" s="20"/>
      <c r="R351" s="20"/>
      <c r="S351" s="20"/>
      <c r="T351" s="200"/>
      <c r="U351" s="189" t="str">
        <f t="shared" si="44"/>
        <v/>
      </c>
      <c r="V351" s="148"/>
      <c r="W351" s="22"/>
      <c r="X351" s="22"/>
      <c r="Y351" s="23"/>
      <c r="Z351" s="23"/>
      <c r="AA351" s="146"/>
      <c r="AB351" s="146"/>
      <c r="AC351" s="146"/>
      <c r="AD351" s="24"/>
      <c r="AE351" s="150">
        <f t="shared" si="42"/>
        <v>115</v>
      </c>
      <c r="AF351" s="27" t="str">
        <f t="shared" si="45"/>
        <v>（115才)</v>
      </c>
      <c r="AG351" s="146"/>
      <c r="AH351" s="146"/>
      <c r="AI351" s="146"/>
      <c r="AJ351" s="146"/>
      <c r="AK351" s="146"/>
      <c r="AL351" s="146"/>
      <c r="AM351" s="177"/>
      <c r="AN351" s="25"/>
      <c r="AO351" s="25"/>
      <c r="AP351" s="25">
        <f t="shared" si="39"/>
        <v>0</v>
      </c>
      <c r="AQ351" s="146"/>
      <c r="AR351" s="25"/>
      <c r="AS351" s="146"/>
      <c r="AT351" s="25"/>
      <c r="AU351" s="146"/>
      <c r="AV351" s="25"/>
      <c r="AW351" s="26"/>
      <c r="AX351" s="26"/>
      <c r="AY351" s="146">
        <f>一覧!V351</f>
        <v>0</v>
      </c>
      <c r="AZ351" s="146"/>
      <c r="BA351" s="177"/>
      <c r="BB351" s="177"/>
      <c r="BC351" s="177"/>
      <c r="BD351" s="148"/>
      <c r="BE351" s="25"/>
      <c r="BF351" s="146"/>
      <c r="BG351" s="146"/>
      <c r="BH351" s="146"/>
      <c r="BI351" s="81"/>
      <c r="BJ351" s="25"/>
      <c r="BK351" s="24"/>
      <c r="BL351" s="24">
        <f t="shared" si="48"/>
        <v>0</v>
      </c>
      <c r="BM351" s="177"/>
      <c r="BN351" s="177"/>
      <c r="BO351" s="82"/>
      <c r="BP351" s="81"/>
      <c r="BQ351" s="152"/>
      <c r="BR351" s="152"/>
      <c r="BS351" s="153"/>
      <c r="BT351" s="82"/>
      <c r="BU351" s="27"/>
      <c r="BV351" s="24"/>
      <c r="BW351" s="24"/>
    </row>
    <row r="352" spans="7:75" s="28" customFormat="1" x14ac:dyDescent="0.15">
      <c r="G352" s="151"/>
      <c r="H352" s="151"/>
      <c r="I352" s="20"/>
      <c r="J352" s="38"/>
      <c r="K352" s="38"/>
      <c r="L352" s="20"/>
      <c r="M352" s="20"/>
      <c r="N352" s="20"/>
      <c r="O352" s="20"/>
      <c r="P352" s="20"/>
      <c r="Q352" s="20"/>
      <c r="R352" s="20"/>
      <c r="S352" s="20"/>
      <c r="T352" s="200"/>
      <c r="U352" s="189" t="str">
        <f t="shared" si="44"/>
        <v/>
      </c>
      <c r="V352" s="148"/>
      <c r="W352" s="22"/>
      <c r="X352" s="22"/>
      <c r="Y352" s="23"/>
      <c r="Z352" s="23"/>
      <c r="AA352" s="146"/>
      <c r="AB352" s="146"/>
      <c r="AC352" s="146"/>
      <c r="AD352" s="24"/>
      <c r="AE352" s="150">
        <f t="shared" si="42"/>
        <v>115</v>
      </c>
      <c r="AF352" s="27" t="str">
        <f t="shared" si="45"/>
        <v>（115才)</v>
      </c>
      <c r="AG352" s="146"/>
      <c r="AH352" s="146"/>
      <c r="AI352" s="146"/>
      <c r="AJ352" s="146"/>
      <c r="AK352" s="146"/>
      <c r="AL352" s="146"/>
      <c r="AM352" s="177"/>
      <c r="AN352" s="25"/>
      <c r="AO352" s="25"/>
      <c r="AP352" s="25">
        <f t="shared" si="39"/>
        <v>0</v>
      </c>
      <c r="AQ352" s="146"/>
      <c r="AR352" s="25"/>
      <c r="AS352" s="146"/>
      <c r="AT352" s="25"/>
      <c r="AU352" s="146"/>
      <c r="AV352" s="25"/>
      <c r="AW352" s="26"/>
      <c r="AX352" s="26"/>
      <c r="AY352" s="146">
        <f>一覧!V352</f>
        <v>0</v>
      </c>
      <c r="AZ352" s="146"/>
      <c r="BA352" s="177"/>
      <c r="BB352" s="177"/>
      <c r="BC352" s="177"/>
      <c r="BD352" s="148"/>
      <c r="BE352" s="25"/>
      <c r="BF352" s="146"/>
      <c r="BG352" s="146"/>
      <c r="BH352" s="146"/>
      <c r="BI352" s="81"/>
      <c r="BJ352" s="25"/>
      <c r="BK352" s="24"/>
      <c r="BL352" s="24">
        <f t="shared" si="43"/>
        <v>0</v>
      </c>
      <c r="BM352" s="177"/>
      <c r="BN352" s="177"/>
      <c r="BO352" s="82"/>
      <c r="BP352" s="81"/>
      <c r="BQ352" s="152"/>
      <c r="BR352" s="152"/>
      <c r="BS352" s="153"/>
      <c r="BT352" s="82"/>
      <c r="BU352" s="27"/>
      <c r="BV352" s="24"/>
      <c r="BW352" s="24"/>
    </row>
    <row r="353" spans="7:75" s="28" customFormat="1" ht="13.5" customHeight="1" x14ac:dyDescent="0.15">
      <c r="G353" s="151"/>
      <c r="H353" s="151"/>
      <c r="I353" s="20"/>
      <c r="J353" s="38"/>
      <c r="K353" s="38"/>
      <c r="L353" s="20"/>
      <c r="M353" s="20"/>
      <c r="N353" s="20"/>
      <c r="O353" s="20"/>
      <c r="P353" s="20"/>
      <c r="Q353" s="20"/>
      <c r="R353" s="20"/>
      <c r="S353" s="20"/>
      <c r="T353" s="200"/>
      <c r="U353" s="189" t="str">
        <f t="shared" si="44"/>
        <v/>
      </c>
      <c r="V353" s="148"/>
      <c r="W353" s="22"/>
      <c r="X353" s="22"/>
      <c r="Y353" s="23"/>
      <c r="Z353" s="23"/>
      <c r="AA353" s="146"/>
      <c r="AB353" s="146"/>
      <c r="AC353" s="146"/>
      <c r="AD353" s="24"/>
      <c r="AE353" s="150">
        <f t="shared" si="42"/>
        <v>115</v>
      </c>
      <c r="AF353" s="27" t="str">
        <f t="shared" si="45"/>
        <v>（115才)</v>
      </c>
      <c r="AG353" s="146"/>
      <c r="AH353" s="146"/>
      <c r="AI353" s="146"/>
      <c r="AJ353" s="146"/>
      <c r="AK353" s="146"/>
      <c r="AL353" s="146"/>
      <c r="AM353" s="177"/>
      <c r="AN353" s="25"/>
      <c r="AO353" s="25"/>
      <c r="AP353" s="25">
        <f t="shared" si="39"/>
        <v>0</v>
      </c>
      <c r="AQ353" s="146"/>
      <c r="AR353" s="25"/>
      <c r="AS353" s="146"/>
      <c r="AT353" s="25"/>
      <c r="AU353" s="146"/>
      <c r="AV353" s="25"/>
      <c r="AW353" s="26"/>
      <c r="AX353" s="26"/>
      <c r="AY353" s="146">
        <f>一覧!V353</f>
        <v>0</v>
      </c>
      <c r="AZ353" s="146"/>
      <c r="BA353" s="177"/>
      <c r="BB353" s="177"/>
      <c r="BC353" s="177"/>
      <c r="BD353" s="148"/>
      <c r="BE353" s="25"/>
      <c r="BF353" s="146"/>
      <c r="BG353" s="146"/>
      <c r="BH353" s="146"/>
      <c r="BI353" s="81"/>
      <c r="BJ353" s="25"/>
      <c r="BK353" s="24"/>
      <c r="BL353" s="24">
        <f t="shared" si="43"/>
        <v>0</v>
      </c>
      <c r="BM353" s="177"/>
      <c r="BN353" s="177"/>
      <c r="BO353" s="82"/>
      <c r="BP353" s="81"/>
      <c r="BQ353" s="152"/>
      <c r="BR353" s="152"/>
      <c r="BS353" s="153"/>
      <c r="BT353" s="82"/>
      <c r="BU353" s="27"/>
      <c r="BV353" s="24"/>
      <c r="BW353" s="24"/>
    </row>
    <row r="354" spans="7:75" s="28" customFormat="1" x14ac:dyDescent="0.15">
      <c r="G354" s="151"/>
      <c r="H354" s="151"/>
      <c r="I354" s="20"/>
      <c r="J354" s="38"/>
      <c r="K354" s="38"/>
      <c r="L354" s="20"/>
      <c r="M354" s="20"/>
      <c r="N354" s="20"/>
      <c r="O354" s="20"/>
      <c r="P354" s="20"/>
      <c r="Q354" s="20"/>
      <c r="R354" s="20"/>
      <c r="S354" s="20"/>
      <c r="T354" s="200"/>
      <c r="U354" s="189" t="str">
        <f t="shared" si="44"/>
        <v/>
      </c>
      <c r="V354" s="148"/>
      <c r="W354" s="22"/>
      <c r="X354" s="22"/>
      <c r="Y354" s="23"/>
      <c r="Z354" s="23"/>
      <c r="AA354" s="146"/>
      <c r="AB354" s="146"/>
      <c r="AC354" s="146"/>
      <c r="AD354" s="24"/>
      <c r="AE354" s="150">
        <f t="shared" si="42"/>
        <v>115</v>
      </c>
      <c r="AF354" s="27" t="str">
        <f t="shared" si="45"/>
        <v>（115才)</v>
      </c>
      <c r="AG354" s="146"/>
      <c r="AH354" s="146"/>
      <c r="AI354" s="146"/>
      <c r="AJ354" s="146"/>
      <c r="AK354" s="146"/>
      <c r="AL354" s="146"/>
      <c r="AM354" s="177"/>
      <c r="AN354" s="25"/>
      <c r="AO354" s="25"/>
      <c r="AP354" s="25">
        <f t="shared" si="39"/>
        <v>0</v>
      </c>
      <c r="AQ354" s="146"/>
      <c r="AR354" s="25"/>
      <c r="AS354" s="146"/>
      <c r="AT354" s="25"/>
      <c r="AU354" s="146"/>
      <c r="AV354" s="25"/>
      <c r="AW354" s="26"/>
      <c r="AX354" s="26"/>
      <c r="AY354" s="146">
        <f>一覧!V354</f>
        <v>0</v>
      </c>
      <c r="AZ354" s="146"/>
      <c r="BA354" s="177"/>
      <c r="BB354" s="177"/>
      <c r="BC354" s="177"/>
      <c r="BD354" s="148"/>
      <c r="BE354" s="25"/>
      <c r="BF354" s="146"/>
      <c r="BG354" s="146"/>
      <c r="BH354" s="146"/>
      <c r="BI354" s="81"/>
      <c r="BJ354" s="25"/>
      <c r="BK354" s="24"/>
      <c r="BL354" s="24">
        <f t="shared" si="43"/>
        <v>0</v>
      </c>
      <c r="BM354" s="177"/>
      <c r="BN354" s="177"/>
      <c r="BO354" s="82"/>
      <c r="BP354" s="81"/>
      <c r="BQ354" s="152"/>
      <c r="BR354" s="152"/>
      <c r="BS354" s="153"/>
      <c r="BT354" s="82"/>
      <c r="BU354" s="27"/>
      <c r="BV354" s="24"/>
      <c r="BW354" s="24"/>
    </row>
    <row r="355" spans="7:75" s="28" customFormat="1" x14ac:dyDescent="0.15">
      <c r="G355" s="151"/>
      <c r="H355" s="151"/>
      <c r="I355" s="20"/>
      <c r="J355" s="38"/>
      <c r="K355" s="38"/>
      <c r="L355" s="20"/>
      <c r="M355" s="20"/>
      <c r="N355" s="20"/>
      <c r="O355" s="20"/>
      <c r="P355" s="20"/>
      <c r="Q355" s="20"/>
      <c r="R355" s="20"/>
      <c r="S355" s="20"/>
      <c r="T355" s="200"/>
      <c r="U355" s="189" t="str">
        <f t="shared" si="44"/>
        <v/>
      </c>
      <c r="V355" s="148"/>
      <c r="W355" s="22"/>
      <c r="X355" s="22"/>
      <c r="Y355" s="23"/>
      <c r="Z355" s="23"/>
      <c r="AA355" s="146"/>
      <c r="AB355" s="146"/>
      <c r="AC355" s="146"/>
      <c r="AD355" s="24"/>
      <c r="AE355" s="150">
        <f t="shared" si="42"/>
        <v>115</v>
      </c>
      <c r="AF355" s="27" t="str">
        <f t="shared" si="45"/>
        <v>（115才)</v>
      </c>
      <c r="AG355" s="146"/>
      <c r="AH355" s="146"/>
      <c r="AI355" s="146"/>
      <c r="AJ355" s="146"/>
      <c r="AK355" s="146"/>
      <c r="AL355" s="146"/>
      <c r="AM355" s="177"/>
      <c r="AN355" s="25"/>
      <c r="AO355" s="25"/>
      <c r="AP355" s="25">
        <f t="shared" si="39"/>
        <v>0</v>
      </c>
      <c r="AQ355" s="146"/>
      <c r="AR355" s="25"/>
      <c r="AS355" s="146"/>
      <c r="AT355" s="25"/>
      <c r="AU355" s="146"/>
      <c r="AV355" s="25"/>
      <c r="AW355" s="26"/>
      <c r="AX355" s="26"/>
      <c r="AY355" s="146">
        <f>一覧!V355</f>
        <v>0</v>
      </c>
      <c r="AZ355" s="146"/>
      <c r="BA355" s="177"/>
      <c r="BB355" s="177"/>
      <c r="BC355" s="177"/>
      <c r="BD355" s="148"/>
      <c r="BE355" s="25"/>
      <c r="BF355" s="146"/>
      <c r="BG355" s="146"/>
      <c r="BH355" s="146"/>
      <c r="BI355" s="81"/>
      <c r="BJ355" s="25"/>
      <c r="BK355" s="24"/>
      <c r="BL355" s="24">
        <f t="shared" si="43"/>
        <v>0</v>
      </c>
      <c r="BM355" s="177"/>
      <c r="BN355" s="177"/>
      <c r="BO355" s="82"/>
      <c r="BP355" s="81"/>
      <c r="BQ355" s="152"/>
      <c r="BR355" s="152"/>
      <c r="BS355" s="153"/>
      <c r="BT355" s="82"/>
      <c r="BU355" s="27"/>
      <c r="BV355" s="24"/>
      <c r="BW355" s="24"/>
    </row>
    <row r="356" spans="7:75" s="28" customFormat="1" ht="13.5" customHeight="1" x14ac:dyDescent="0.15">
      <c r="G356" s="151"/>
      <c r="H356" s="151"/>
      <c r="I356" s="20"/>
      <c r="J356" s="38"/>
      <c r="K356" s="38"/>
      <c r="L356" s="20"/>
      <c r="M356" s="20"/>
      <c r="N356" s="20"/>
      <c r="O356" s="20"/>
      <c r="P356" s="20"/>
      <c r="Q356" s="20"/>
      <c r="R356" s="20"/>
      <c r="S356" s="20"/>
      <c r="T356" s="200"/>
      <c r="U356" s="189" t="str">
        <f t="shared" si="44"/>
        <v/>
      </c>
      <c r="V356" s="148"/>
      <c r="W356" s="22"/>
      <c r="X356" s="22"/>
      <c r="Y356" s="23"/>
      <c r="Z356" s="23"/>
      <c r="AA356" s="146"/>
      <c r="AB356" s="146"/>
      <c r="AC356" s="146"/>
      <c r="AD356" s="24"/>
      <c r="AE356" s="150">
        <f t="shared" si="42"/>
        <v>115</v>
      </c>
      <c r="AF356" s="27" t="str">
        <f t="shared" si="45"/>
        <v>（115才)</v>
      </c>
      <c r="AG356" s="146"/>
      <c r="AH356" s="146"/>
      <c r="AI356" s="146"/>
      <c r="AJ356" s="146"/>
      <c r="AK356" s="146"/>
      <c r="AL356" s="146"/>
      <c r="AM356" s="177"/>
      <c r="AN356" s="25"/>
      <c r="AO356" s="25"/>
      <c r="AP356" s="25">
        <f t="shared" si="39"/>
        <v>0</v>
      </c>
      <c r="AQ356" s="146"/>
      <c r="AR356" s="25"/>
      <c r="AS356" s="146"/>
      <c r="AT356" s="25"/>
      <c r="AU356" s="146"/>
      <c r="AV356" s="25"/>
      <c r="AW356" s="26"/>
      <c r="AX356" s="26"/>
      <c r="AY356" s="146">
        <f>一覧!V356</f>
        <v>0</v>
      </c>
      <c r="AZ356" s="146"/>
      <c r="BA356" s="177"/>
      <c r="BB356" s="177"/>
      <c r="BC356" s="177"/>
      <c r="BD356" s="148"/>
      <c r="BE356" s="25"/>
      <c r="BF356" s="146"/>
      <c r="BG356" s="146"/>
      <c r="BH356" s="146"/>
      <c r="BI356" s="81"/>
      <c r="BJ356" s="25"/>
      <c r="BK356" s="24"/>
      <c r="BL356" s="24">
        <f t="shared" si="43"/>
        <v>0</v>
      </c>
      <c r="BM356" s="177"/>
      <c r="BN356" s="177"/>
      <c r="BO356" s="82"/>
      <c r="BP356" s="81"/>
      <c r="BQ356" s="152"/>
      <c r="BR356" s="152"/>
      <c r="BS356" s="153"/>
      <c r="BT356" s="82"/>
      <c r="BU356" s="27"/>
      <c r="BV356" s="24"/>
      <c r="BW356" s="24"/>
    </row>
    <row r="357" spans="7:75" s="28" customFormat="1" x14ac:dyDescent="0.15">
      <c r="G357" s="151"/>
      <c r="H357" s="151"/>
      <c r="I357" s="20"/>
      <c r="J357" s="38"/>
      <c r="K357" s="38"/>
      <c r="L357" s="20"/>
      <c r="M357" s="20"/>
      <c r="N357" s="20"/>
      <c r="O357" s="20"/>
      <c r="P357" s="20"/>
      <c r="Q357" s="20"/>
      <c r="R357" s="20"/>
      <c r="S357" s="20"/>
      <c r="T357" s="200"/>
      <c r="U357" s="189" t="str">
        <f t="shared" si="44"/>
        <v/>
      </c>
      <c r="V357" s="148"/>
      <c r="W357" s="22"/>
      <c r="X357" s="22"/>
      <c r="Y357" s="23"/>
      <c r="Z357" s="23"/>
      <c r="AA357" s="146"/>
      <c r="AB357" s="146"/>
      <c r="AC357" s="146"/>
      <c r="AD357" s="24"/>
      <c r="AE357" s="150">
        <f t="shared" si="42"/>
        <v>115</v>
      </c>
      <c r="AF357" s="27" t="str">
        <f t="shared" si="45"/>
        <v>（115才)</v>
      </c>
      <c r="AG357" s="146"/>
      <c r="AH357" s="146"/>
      <c r="AI357" s="146"/>
      <c r="AJ357" s="146"/>
      <c r="AK357" s="146"/>
      <c r="AL357" s="146"/>
      <c r="AM357" s="177"/>
      <c r="AN357" s="25"/>
      <c r="AO357" s="25"/>
      <c r="AP357" s="25">
        <f t="shared" si="39"/>
        <v>0</v>
      </c>
      <c r="AQ357" s="146"/>
      <c r="AR357" s="25"/>
      <c r="AS357" s="146"/>
      <c r="AT357" s="25"/>
      <c r="AU357" s="146"/>
      <c r="AV357" s="25"/>
      <c r="AW357" s="26"/>
      <c r="AX357" s="26"/>
      <c r="AY357" s="146">
        <f>一覧!V357</f>
        <v>0</v>
      </c>
      <c r="AZ357" s="146"/>
      <c r="BA357" s="177"/>
      <c r="BB357" s="177"/>
      <c r="BC357" s="177"/>
      <c r="BD357" s="148"/>
      <c r="BE357" s="25"/>
      <c r="BF357" s="146"/>
      <c r="BG357" s="146"/>
      <c r="BH357" s="146"/>
      <c r="BI357" s="81"/>
      <c r="BJ357" s="25"/>
      <c r="BK357" s="24"/>
      <c r="BL357" s="24">
        <f t="shared" ref="BL357" si="49">BK357+BJ357*365</f>
        <v>0</v>
      </c>
      <c r="BM357" s="177"/>
      <c r="BN357" s="177"/>
      <c r="BO357" s="82"/>
      <c r="BP357" s="81"/>
      <c r="BQ357" s="152"/>
      <c r="BR357" s="152"/>
      <c r="BS357" s="153"/>
      <c r="BT357" s="82"/>
      <c r="BU357" s="27"/>
      <c r="BV357" s="24"/>
      <c r="BW357" s="24"/>
    </row>
    <row r="358" spans="7:75" s="28" customFormat="1" x14ac:dyDescent="0.15">
      <c r="G358" s="151"/>
      <c r="H358" s="151"/>
      <c r="I358" s="20"/>
      <c r="J358" s="38"/>
      <c r="K358" s="38"/>
      <c r="L358" s="20"/>
      <c r="M358" s="20"/>
      <c r="N358" s="20"/>
      <c r="O358" s="20"/>
      <c r="P358" s="20"/>
      <c r="Q358" s="20"/>
      <c r="R358" s="20"/>
      <c r="S358" s="20"/>
      <c r="T358" s="200"/>
      <c r="U358" s="189" t="str">
        <f t="shared" si="44"/>
        <v/>
      </c>
      <c r="V358" s="148"/>
      <c r="W358" s="22"/>
      <c r="X358" s="22"/>
      <c r="Y358" s="23"/>
      <c r="Z358" s="23"/>
      <c r="AA358" s="146"/>
      <c r="AB358" s="146"/>
      <c r="AC358" s="146"/>
      <c r="AD358" s="24"/>
      <c r="AE358" s="150">
        <f t="shared" si="42"/>
        <v>115</v>
      </c>
      <c r="AF358" s="27" t="str">
        <f t="shared" si="45"/>
        <v>（115才)</v>
      </c>
      <c r="AG358" s="146"/>
      <c r="AH358" s="146"/>
      <c r="AI358" s="146"/>
      <c r="AJ358" s="146"/>
      <c r="AK358" s="146"/>
      <c r="AL358" s="146"/>
      <c r="AM358" s="177"/>
      <c r="AN358" s="25"/>
      <c r="AO358" s="25"/>
      <c r="AP358" s="25">
        <f t="shared" si="39"/>
        <v>0</v>
      </c>
      <c r="AQ358" s="146"/>
      <c r="AR358" s="25"/>
      <c r="AS358" s="146"/>
      <c r="AT358" s="25"/>
      <c r="AU358" s="146"/>
      <c r="AV358" s="25"/>
      <c r="AW358" s="26"/>
      <c r="AX358" s="26"/>
      <c r="AY358" s="146">
        <f>一覧!V358</f>
        <v>0</v>
      </c>
      <c r="AZ358" s="146"/>
      <c r="BA358" s="177"/>
      <c r="BB358" s="177"/>
      <c r="BC358" s="177"/>
      <c r="BD358" s="148"/>
      <c r="BE358" s="25"/>
      <c r="BF358" s="146"/>
      <c r="BG358" s="146"/>
      <c r="BH358" s="146"/>
      <c r="BI358" s="81"/>
      <c r="BJ358" s="25"/>
      <c r="BK358" s="24"/>
      <c r="BL358" s="24">
        <f t="shared" si="43"/>
        <v>0</v>
      </c>
      <c r="BM358" s="177"/>
      <c r="BN358" s="177"/>
      <c r="BO358" s="82"/>
      <c r="BP358" s="81"/>
      <c r="BQ358" s="152"/>
      <c r="BR358" s="152"/>
      <c r="BS358" s="153"/>
      <c r="BT358" s="82"/>
      <c r="BU358" s="27"/>
      <c r="BV358" s="24"/>
      <c r="BW358" s="24"/>
    </row>
    <row r="359" spans="7:75" s="28" customFormat="1" ht="13.5" customHeight="1" x14ac:dyDescent="0.15">
      <c r="G359" s="151"/>
      <c r="H359" s="151"/>
      <c r="I359" s="20"/>
      <c r="J359" s="38"/>
      <c r="K359" s="38"/>
      <c r="L359" s="20"/>
      <c r="M359" s="20"/>
      <c r="N359" s="20"/>
      <c r="O359" s="20"/>
      <c r="P359" s="20"/>
      <c r="Q359" s="20"/>
      <c r="R359" s="20"/>
      <c r="S359" s="20"/>
      <c r="T359" s="200"/>
      <c r="U359" s="189" t="str">
        <f t="shared" si="44"/>
        <v/>
      </c>
      <c r="V359" s="148"/>
      <c r="W359" s="22"/>
      <c r="X359" s="22"/>
      <c r="Y359" s="23"/>
      <c r="Z359" s="23"/>
      <c r="AA359" s="146"/>
      <c r="AB359" s="146"/>
      <c r="AC359" s="146"/>
      <c r="AD359" s="24"/>
      <c r="AE359" s="150">
        <f t="shared" si="42"/>
        <v>115</v>
      </c>
      <c r="AF359" s="27" t="str">
        <f t="shared" si="45"/>
        <v>（115才)</v>
      </c>
      <c r="AG359" s="146"/>
      <c r="AH359" s="146"/>
      <c r="AI359" s="146"/>
      <c r="AJ359" s="146"/>
      <c r="AK359" s="146"/>
      <c r="AL359" s="146"/>
      <c r="AM359" s="177"/>
      <c r="AN359" s="25"/>
      <c r="AO359" s="25"/>
      <c r="AP359" s="25">
        <f t="shared" si="39"/>
        <v>0</v>
      </c>
      <c r="AQ359" s="146"/>
      <c r="AR359" s="25"/>
      <c r="AS359" s="146"/>
      <c r="AT359" s="25"/>
      <c r="AU359" s="146"/>
      <c r="AV359" s="25"/>
      <c r="AW359" s="26"/>
      <c r="AX359" s="26"/>
      <c r="AY359" s="146">
        <f>一覧!V359</f>
        <v>0</v>
      </c>
      <c r="AZ359" s="146"/>
      <c r="BA359" s="177"/>
      <c r="BB359" s="177"/>
      <c r="BC359" s="177"/>
      <c r="BD359" s="148"/>
      <c r="BE359" s="25"/>
      <c r="BF359" s="146"/>
      <c r="BG359" s="146"/>
      <c r="BH359" s="146"/>
      <c r="BI359" s="81"/>
      <c r="BJ359" s="25"/>
      <c r="BK359" s="24"/>
      <c r="BL359" s="24">
        <f t="shared" ref="BL359" si="50">BK359+BJ359*365</f>
        <v>0</v>
      </c>
      <c r="BM359" s="177"/>
      <c r="BN359" s="177"/>
      <c r="BO359" s="82"/>
      <c r="BP359" s="81"/>
      <c r="BQ359" s="152"/>
      <c r="BR359" s="152"/>
      <c r="BS359" s="153"/>
      <c r="BT359" s="82"/>
      <c r="BU359" s="27"/>
      <c r="BV359" s="24"/>
      <c r="BW359" s="24"/>
    </row>
    <row r="360" spans="7:75" s="28" customFormat="1" x14ac:dyDescent="0.15">
      <c r="G360" s="151"/>
      <c r="H360" s="151"/>
      <c r="I360" s="20"/>
      <c r="J360" s="38"/>
      <c r="K360" s="38"/>
      <c r="L360" s="20"/>
      <c r="M360" s="20"/>
      <c r="N360" s="20"/>
      <c r="O360" s="20"/>
      <c r="P360" s="20"/>
      <c r="Q360" s="20"/>
      <c r="R360" s="20"/>
      <c r="S360" s="20"/>
      <c r="T360" s="200"/>
      <c r="U360" s="189" t="str">
        <f t="shared" si="44"/>
        <v/>
      </c>
      <c r="V360" s="148"/>
      <c r="W360" s="22"/>
      <c r="X360" s="22"/>
      <c r="Y360" s="23"/>
      <c r="Z360" s="23"/>
      <c r="AA360" s="146"/>
      <c r="AB360" s="146"/>
      <c r="AC360" s="146"/>
      <c r="AD360" s="24"/>
      <c r="AE360" s="150">
        <f t="shared" si="42"/>
        <v>115</v>
      </c>
      <c r="AF360" s="27" t="str">
        <f t="shared" si="45"/>
        <v>（115才)</v>
      </c>
      <c r="AG360" s="146"/>
      <c r="AH360" s="146"/>
      <c r="AI360" s="146"/>
      <c r="AJ360" s="146"/>
      <c r="AK360" s="146"/>
      <c r="AL360" s="146"/>
      <c r="AM360" s="177"/>
      <c r="AN360" s="25"/>
      <c r="AO360" s="25"/>
      <c r="AP360" s="25">
        <f t="shared" si="39"/>
        <v>0</v>
      </c>
      <c r="AQ360" s="146"/>
      <c r="AR360" s="25"/>
      <c r="AS360" s="146"/>
      <c r="AT360" s="25"/>
      <c r="AU360" s="146"/>
      <c r="AV360" s="25"/>
      <c r="AW360" s="26"/>
      <c r="AX360" s="26"/>
      <c r="AY360" s="146">
        <f>一覧!V360</f>
        <v>0</v>
      </c>
      <c r="AZ360" s="146"/>
      <c r="BA360" s="177"/>
      <c r="BB360" s="177"/>
      <c r="BC360" s="177"/>
      <c r="BD360" s="148"/>
      <c r="BE360" s="25"/>
      <c r="BF360" s="146"/>
      <c r="BG360" s="146"/>
      <c r="BH360" s="146"/>
      <c r="BI360" s="81"/>
      <c r="BJ360" s="25"/>
      <c r="BK360" s="24"/>
      <c r="BL360" s="24">
        <f t="shared" ref="BL360" si="51">BK360+BJ360*365</f>
        <v>0</v>
      </c>
      <c r="BM360" s="177"/>
      <c r="BN360" s="177"/>
      <c r="BO360" s="82"/>
      <c r="BP360" s="81"/>
      <c r="BQ360" s="152"/>
      <c r="BR360" s="152"/>
      <c r="BS360" s="153"/>
      <c r="BT360" s="82"/>
      <c r="BU360" s="27"/>
      <c r="BV360" s="24"/>
      <c r="BW360" s="24"/>
    </row>
    <row r="361" spans="7:75" s="28" customFormat="1" x14ac:dyDescent="0.15">
      <c r="G361" s="151"/>
      <c r="H361" s="151"/>
      <c r="I361" s="20"/>
      <c r="J361" s="38"/>
      <c r="K361" s="38"/>
      <c r="L361" s="20"/>
      <c r="M361" s="20"/>
      <c r="N361" s="20"/>
      <c r="O361" s="20"/>
      <c r="P361" s="20"/>
      <c r="Q361" s="20"/>
      <c r="R361" s="20"/>
      <c r="S361" s="20"/>
      <c r="T361" s="200"/>
      <c r="U361" s="189" t="str">
        <f t="shared" si="44"/>
        <v/>
      </c>
      <c r="V361" s="148"/>
      <c r="W361" s="22"/>
      <c r="X361" s="22"/>
      <c r="Y361" s="23"/>
      <c r="Z361" s="23"/>
      <c r="AA361" s="146"/>
      <c r="AB361" s="146"/>
      <c r="AC361" s="146"/>
      <c r="AD361" s="24"/>
      <c r="AE361" s="150">
        <f t="shared" si="42"/>
        <v>115</v>
      </c>
      <c r="AF361" s="27" t="str">
        <f t="shared" si="45"/>
        <v>（115才)</v>
      </c>
      <c r="AG361" s="146"/>
      <c r="AH361" s="146"/>
      <c r="AI361" s="146"/>
      <c r="AJ361" s="146"/>
      <c r="AK361" s="146"/>
      <c r="AL361" s="146"/>
      <c r="AM361" s="177"/>
      <c r="AN361" s="25"/>
      <c r="AO361" s="25"/>
      <c r="AP361" s="25">
        <f t="shared" ref="AP361:AP424" si="52">AN361+AO361</f>
        <v>0</v>
      </c>
      <c r="AQ361" s="146"/>
      <c r="AR361" s="25"/>
      <c r="AS361" s="146"/>
      <c r="AT361" s="25"/>
      <c r="AU361" s="146"/>
      <c r="AV361" s="25"/>
      <c r="AW361" s="26"/>
      <c r="AX361" s="26"/>
      <c r="AY361" s="146">
        <f>一覧!V361</f>
        <v>0</v>
      </c>
      <c r="AZ361" s="146"/>
      <c r="BA361" s="177"/>
      <c r="BB361" s="177"/>
      <c r="BC361" s="177"/>
      <c r="BD361" s="148"/>
      <c r="BE361" s="25"/>
      <c r="BF361" s="146"/>
      <c r="BG361" s="146"/>
      <c r="BH361" s="146"/>
      <c r="BI361" s="81"/>
      <c r="BJ361" s="25"/>
      <c r="BK361" s="24"/>
      <c r="BL361" s="24">
        <f t="shared" ref="BL361" si="53">BK361+BJ361*365</f>
        <v>0</v>
      </c>
      <c r="BM361" s="177"/>
      <c r="BN361" s="177"/>
      <c r="BO361" s="82"/>
      <c r="BP361" s="81"/>
      <c r="BQ361" s="152"/>
      <c r="BR361" s="152"/>
      <c r="BS361" s="153"/>
      <c r="BT361" s="82"/>
      <c r="BU361" s="27"/>
      <c r="BV361" s="24"/>
      <c r="BW361" s="24"/>
    </row>
    <row r="362" spans="7:75" s="28" customFormat="1" ht="13.5" customHeight="1" x14ac:dyDescent="0.15">
      <c r="G362" s="151"/>
      <c r="H362" s="151"/>
      <c r="I362" s="20"/>
      <c r="J362" s="38"/>
      <c r="K362" s="38"/>
      <c r="L362" s="20"/>
      <c r="M362" s="20"/>
      <c r="N362" s="20"/>
      <c r="O362" s="20"/>
      <c r="P362" s="20"/>
      <c r="Q362" s="20"/>
      <c r="R362" s="20"/>
      <c r="S362" s="20"/>
      <c r="T362" s="200"/>
      <c r="U362" s="189" t="str">
        <f t="shared" si="44"/>
        <v/>
      </c>
      <c r="V362" s="148"/>
      <c r="W362" s="22"/>
      <c r="X362" s="22"/>
      <c r="Y362" s="23"/>
      <c r="Z362" s="23"/>
      <c r="AA362" s="146"/>
      <c r="AB362" s="146"/>
      <c r="AC362" s="146"/>
      <c r="AD362" s="24"/>
      <c r="AE362" s="150">
        <f t="shared" si="42"/>
        <v>115</v>
      </c>
      <c r="AF362" s="27" t="str">
        <f t="shared" si="45"/>
        <v>（115才)</v>
      </c>
      <c r="AG362" s="146"/>
      <c r="AH362" s="146"/>
      <c r="AI362" s="146"/>
      <c r="AJ362" s="146"/>
      <c r="AK362" s="146"/>
      <c r="AL362" s="146"/>
      <c r="AM362" s="177"/>
      <c r="AN362" s="25"/>
      <c r="AO362" s="25"/>
      <c r="AP362" s="25">
        <f t="shared" si="52"/>
        <v>0</v>
      </c>
      <c r="AQ362" s="146"/>
      <c r="AR362" s="25"/>
      <c r="AS362" s="146"/>
      <c r="AT362" s="25"/>
      <c r="AU362" s="146"/>
      <c r="AV362" s="25"/>
      <c r="AW362" s="26"/>
      <c r="AX362" s="26"/>
      <c r="AY362" s="146">
        <f>一覧!V362</f>
        <v>0</v>
      </c>
      <c r="AZ362" s="146"/>
      <c r="BA362" s="177"/>
      <c r="BB362" s="177"/>
      <c r="BC362" s="177"/>
      <c r="BD362" s="148"/>
      <c r="BE362" s="25"/>
      <c r="BF362" s="146"/>
      <c r="BG362" s="146"/>
      <c r="BH362" s="146"/>
      <c r="BI362" s="81"/>
      <c r="BJ362" s="25"/>
      <c r="BK362" s="24"/>
      <c r="BL362" s="24">
        <f t="shared" si="43"/>
        <v>0</v>
      </c>
      <c r="BM362" s="177"/>
      <c r="BN362" s="177"/>
      <c r="BO362" s="82"/>
      <c r="BP362" s="81"/>
      <c r="BQ362" s="152"/>
      <c r="BR362" s="152"/>
      <c r="BS362" s="153"/>
      <c r="BT362" s="82"/>
      <c r="BU362" s="27"/>
      <c r="BV362" s="24"/>
      <c r="BW362" s="24"/>
    </row>
    <row r="363" spans="7:75" s="28" customFormat="1" x14ac:dyDescent="0.15">
      <c r="G363" s="151"/>
      <c r="H363" s="151"/>
      <c r="I363" s="20"/>
      <c r="J363" s="38"/>
      <c r="K363" s="38"/>
      <c r="L363" s="20"/>
      <c r="M363" s="20"/>
      <c r="N363" s="20"/>
      <c r="O363" s="20"/>
      <c r="P363" s="20"/>
      <c r="Q363" s="20"/>
      <c r="R363" s="20"/>
      <c r="S363" s="20"/>
      <c r="T363" s="200"/>
      <c r="U363" s="189" t="str">
        <f t="shared" si="44"/>
        <v/>
      </c>
      <c r="V363" s="148"/>
      <c r="W363" s="22"/>
      <c r="X363" s="22"/>
      <c r="Y363" s="23"/>
      <c r="Z363" s="23"/>
      <c r="AA363" s="146"/>
      <c r="AB363" s="146"/>
      <c r="AC363" s="146"/>
      <c r="AD363" s="24"/>
      <c r="AE363" s="150">
        <f t="shared" si="42"/>
        <v>115</v>
      </c>
      <c r="AF363" s="27" t="str">
        <f t="shared" si="45"/>
        <v>（115才)</v>
      </c>
      <c r="AG363" s="146"/>
      <c r="AH363" s="146"/>
      <c r="AI363" s="146"/>
      <c r="AJ363" s="146"/>
      <c r="AK363" s="146"/>
      <c r="AL363" s="146"/>
      <c r="AM363" s="177"/>
      <c r="AN363" s="25"/>
      <c r="AO363" s="25"/>
      <c r="AP363" s="25">
        <f t="shared" si="52"/>
        <v>0</v>
      </c>
      <c r="AQ363" s="146"/>
      <c r="AR363" s="25"/>
      <c r="AS363" s="146"/>
      <c r="AT363" s="25"/>
      <c r="AU363" s="146"/>
      <c r="AV363" s="25"/>
      <c r="AW363" s="26"/>
      <c r="AX363" s="26"/>
      <c r="AY363" s="146">
        <f>一覧!V363</f>
        <v>0</v>
      </c>
      <c r="AZ363" s="146"/>
      <c r="BA363" s="177"/>
      <c r="BB363" s="177"/>
      <c r="BC363" s="177"/>
      <c r="BD363" s="148"/>
      <c r="BE363" s="25"/>
      <c r="BF363" s="146"/>
      <c r="BG363" s="146"/>
      <c r="BH363" s="146"/>
      <c r="BI363" s="81"/>
      <c r="BJ363" s="25"/>
      <c r="BK363" s="24"/>
      <c r="BL363" s="24">
        <f t="shared" si="43"/>
        <v>0</v>
      </c>
      <c r="BM363" s="177"/>
      <c r="BN363" s="177"/>
      <c r="BO363" s="82"/>
      <c r="BP363" s="81"/>
      <c r="BQ363" s="152"/>
      <c r="BR363" s="152"/>
      <c r="BS363" s="153"/>
      <c r="BT363" s="82"/>
      <c r="BU363" s="27"/>
      <c r="BV363" s="24"/>
      <c r="BW363" s="24"/>
    </row>
    <row r="364" spans="7:75" s="28" customFormat="1" x14ac:dyDescent="0.15">
      <c r="G364" s="151"/>
      <c r="H364" s="151"/>
      <c r="I364" s="20"/>
      <c r="J364" s="38"/>
      <c r="K364" s="38"/>
      <c r="L364" s="20"/>
      <c r="M364" s="20"/>
      <c r="N364" s="20"/>
      <c r="O364" s="20"/>
      <c r="P364" s="20"/>
      <c r="Q364" s="20"/>
      <c r="R364" s="20"/>
      <c r="S364" s="20"/>
      <c r="T364" s="200"/>
      <c r="U364" s="189" t="str">
        <f t="shared" si="44"/>
        <v/>
      </c>
      <c r="V364" s="148"/>
      <c r="W364" s="22"/>
      <c r="X364" s="22"/>
      <c r="Y364" s="23"/>
      <c r="Z364" s="23"/>
      <c r="AA364" s="146"/>
      <c r="AB364" s="146"/>
      <c r="AC364" s="146"/>
      <c r="AD364" s="24"/>
      <c r="AE364" s="150">
        <f t="shared" si="42"/>
        <v>115</v>
      </c>
      <c r="AF364" s="27" t="str">
        <f t="shared" si="45"/>
        <v>（115才)</v>
      </c>
      <c r="AG364" s="146"/>
      <c r="AH364" s="146"/>
      <c r="AI364" s="146"/>
      <c r="AJ364" s="146"/>
      <c r="AK364" s="146"/>
      <c r="AL364" s="146"/>
      <c r="AM364" s="177"/>
      <c r="AN364" s="25"/>
      <c r="AO364" s="25"/>
      <c r="AP364" s="25">
        <f t="shared" si="52"/>
        <v>0</v>
      </c>
      <c r="AQ364" s="146"/>
      <c r="AR364" s="25"/>
      <c r="AS364" s="146"/>
      <c r="AT364" s="25"/>
      <c r="AU364" s="146"/>
      <c r="AV364" s="25"/>
      <c r="AW364" s="26"/>
      <c r="AX364" s="26"/>
      <c r="AY364" s="146">
        <f>一覧!V364</f>
        <v>0</v>
      </c>
      <c r="AZ364" s="146"/>
      <c r="BA364" s="177"/>
      <c r="BB364" s="177"/>
      <c r="BC364" s="177"/>
      <c r="BD364" s="148"/>
      <c r="BE364" s="25"/>
      <c r="BF364" s="146"/>
      <c r="BG364" s="146"/>
      <c r="BH364" s="146"/>
      <c r="BI364" s="81"/>
      <c r="BJ364" s="25"/>
      <c r="BK364" s="24"/>
      <c r="BL364" s="24">
        <f t="shared" si="43"/>
        <v>0</v>
      </c>
      <c r="BM364" s="177"/>
      <c r="BN364" s="177"/>
      <c r="BO364" s="82"/>
      <c r="BP364" s="81"/>
      <c r="BQ364" s="152"/>
      <c r="BR364" s="152"/>
      <c r="BS364" s="153"/>
      <c r="BT364" s="82"/>
      <c r="BU364" s="27"/>
      <c r="BV364" s="24"/>
      <c r="BW364" s="24"/>
    </row>
    <row r="365" spans="7:75" s="28" customFormat="1" ht="13.5" customHeight="1" x14ac:dyDescent="0.15">
      <c r="G365" s="151"/>
      <c r="H365" s="151"/>
      <c r="I365" s="20"/>
      <c r="J365" s="38"/>
      <c r="K365" s="38"/>
      <c r="L365" s="20"/>
      <c r="M365" s="20"/>
      <c r="N365" s="20"/>
      <c r="O365" s="20"/>
      <c r="P365" s="20"/>
      <c r="Q365" s="20"/>
      <c r="R365" s="20"/>
      <c r="S365" s="20"/>
      <c r="T365" s="200"/>
      <c r="U365" s="189" t="str">
        <f t="shared" si="44"/>
        <v/>
      </c>
      <c r="V365" s="148"/>
      <c r="W365" s="22"/>
      <c r="X365" s="22"/>
      <c r="Y365" s="23"/>
      <c r="Z365" s="23"/>
      <c r="AA365" s="146"/>
      <c r="AB365" s="146"/>
      <c r="AC365" s="146"/>
      <c r="AD365" s="24"/>
      <c r="AE365" s="150">
        <f t="shared" si="42"/>
        <v>115</v>
      </c>
      <c r="AF365" s="27" t="str">
        <f t="shared" si="45"/>
        <v>（115才)</v>
      </c>
      <c r="AG365" s="146"/>
      <c r="AH365" s="146"/>
      <c r="AI365" s="146"/>
      <c r="AJ365" s="146"/>
      <c r="AK365" s="146"/>
      <c r="AL365" s="146"/>
      <c r="AM365" s="177"/>
      <c r="AN365" s="25"/>
      <c r="AO365" s="25"/>
      <c r="AP365" s="25">
        <f t="shared" si="52"/>
        <v>0</v>
      </c>
      <c r="AQ365" s="146"/>
      <c r="AR365" s="25"/>
      <c r="AS365" s="146"/>
      <c r="AT365" s="25"/>
      <c r="AU365" s="146"/>
      <c r="AV365" s="25"/>
      <c r="AW365" s="26"/>
      <c r="AX365" s="26"/>
      <c r="AY365" s="146">
        <f>一覧!V365</f>
        <v>0</v>
      </c>
      <c r="AZ365" s="146"/>
      <c r="BA365" s="177"/>
      <c r="BB365" s="177"/>
      <c r="BC365" s="177"/>
      <c r="BD365" s="148"/>
      <c r="BE365" s="25"/>
      <c r="BF365" s="146"/>
      <c r="BG365" s="146"/>
      <c r="BH365" s="146"/>
      <c r="BI365" s="81"/>
      <c r="BJ365" s="25"/>
      <c r="BK365" s="24"/>
      <c r="BL365" s="24">
        <f t="shared" si="43"/>
        <v>0</v>
      </c>
      <c r="BM365" s="177"/>
      <c r="BN365" s="177"/>
      <c r="BO365" s="82"/>
      <c r="BP365" s="81"/>
      <c r="BQ365" s="152"/>
      <c r="BR365" s="152"/>
      <c r="BS365" s="153"/>
      <c r="BT365" s="82"/>
      <c r="BU365" s="27"/>
      <c r="BV365" s="24"/>
      <c r="BW365" s="24"/>
    </row>
    <row r="366" spans="7:75" s="28" customFormat="1" x14ac:dyDescent="0.15">
      <c r="G366" s="151"/>
      <c r="H366" s="151"/>
      <c r="I366" s="20"/>
      <c r="J366" s="38"/>
      <c r="K366" s="38"/>
      <c r="L366" s="20"/>
      <c r="M366" s="20"/>
      <c r="N366" s="20"/>
      <c r="O366" s="20"/>
      <c r="P366" s="20"/>
      <c r="Q366" s="20"/>
      <c r="R366" s="20"/>
      <c r="S366" s="20"/>
      <c r="T366" s="200"/>
      <c r="U366" s="189" t="str">
        <f t="shared" si="44"/>
        <v/>
      </c>
      <c r="V366" s="148"/>
      <c r="W366" s="22"/>
      <c r="X366" s="22"/>
      <c r="Y366" s="23"/>
      <c r="Z366" s="23"/>
      <c r="AA366" s="146"/>
      <c r="AB366" s="146"/>
      <c r="AC366" s="146"/>
      <c r="AD366" s="24"/>
      <c r="AE366" s="150">
        <f t="shared" si="42"/>
        <v>115</v>
      </c>
      <c r="AF366" s="27" t="str">
        <f t="shared" si="45"/>
        <v>（115才)</v>
      </c>
      <c r="AG366" s="146"/>
      <c r="AH366" s="146"/>
      <c r="AI366" s="146"/>
      <c r="AJ366" s="146"/>
      <c r="AK366" s="146"/>
      <c r="AL366" s="146"/>
      <c r="AM366" s="177"/>
      <c r="AN366" s="25"/>
      <c r="AO366" s="25"/>
      <c r="AP366" s="25">
        <f t="shared" si="52"/>
        <v>0</v>
      </c>
      <c r="AQ366" s="146"/>
      <c r="AR366" s="25"/>
      <c r="AS366" s="146"/>
      <c r="AT366" s="25"/>
      <c r="AU366" s="146"/>
      <c r="AV366" s="25"/>
      <c r="AW366" s="26"/>
      <c r="AX366" s="26"/>
      <c r="AY366" s="146">
        <f>一覧!V366</f>
        <v>0</v>
      </c>
      <c r="AZ366" s="146"/>
      <c r="BA366" s="177"/>
      <c r="BB366" s="177"/>
      <c r="BC366" s="177"/>
      <c r="BD366" s="148"/>
      <c r="BE366" s="25"/>
      <c r="BF366" s="146"/>
      <c r="BG366" s="146"/>
      <c r="BH366" s="146"/>
      <c r="BI366" s="81"/>
      <c r="BJ366" s="25"/>
      <c r="BK366" s="24"/>
      <c r="BL366" s="24">
        <f t="shared" si="43"/>
        <v>0</v>
      </c>
      <c r="BM366" s="177"/>
      <c r="BN366" s="177"/>
      <c r="BO366" s="82"/>
      <c r="BP366" s="81"/>
      <c r="BQ366" s="152"/>
      <c r="BR366" s="152"/>
      <c r="BS366" s="153"/>
      <c r="BT366" s="82"/>
      <c r="BU366" s="27"/>
      <c r="BV366" s="24"/>
      <c r="BW366" s="24"/>
    </row>
    <row r="367" spans="7:75" s="28" customFormat="1" x14ac:dyDescent="0.15">
      <c r="G367" s="151"/>
      <c r="H367" s="151"/>
      <c r="I367" s="20"/>
      <c r="J367" s="38"/>
      <c r="K367" s="38"/>
      <c r="L367" s="20"/>
      <c r="M367" s="20"/>
      <c r="N367" s="20"/>
      <c r="O367" s="20"/>
      <c r="P367" s="20"/>
      <c r="Q367" s="20"/>
      <c r="R367" s="20"/>
      <c r="S367" s="20"/>
      <c r="T367" s="200"/>
      <c r="U367" s="189" t="str">
        <f t="shared" si="44"/>
        <v/>
      </c>
      <c r="V367" s="148"/>
      <c r="W367" s="22"/>
      <c r="X367" s="22"/>
      <c r="Y367" s="23"/>
      <c r="Z367" s="23"/>
      <c r="AA367" s="146"/>
      <c r="AB367" s="146"/>
      <c r="AC367" s="146"/>
      <c r="AD367" s="24"/>
      <c r="AE367" s="150">
        <f t="shared" si="42"/>
        <v>115</v>
      </c>
      <c r="AF367" s="27" t="str">
        <f t="shared" si="45"/>
        <v>（115才)</v>
      </c>
      <c r="AG367" s="146"/>
      <c r="AH367" s="146"/>
      <c r="AI367" s="146"/>
      <c r="AJ367" s="146"/>
      <c r="AK367" s="146"/>
      <c r="AL367" s="146"/>
      <c r="AM367" s="177"/>
      <c r="AN367" s="25"/>
      <c r="AO367" s="25"/>
      <c r="AP367" s="25">
        <f t="shared" si="52"/>
        <v>0</v>
      </c>
      <c r="AQ367" s="146"/>
      <c r="AR367" s="25"/>
      <c r="AS367" s="146"/>
      <c r="AT367" s="25"/>
      <c r="AU367" s="146"/>
      <c r="AV367" s="25"/>
      <c r="AW367" s="26"/>
      <c r="AX367" s="26"/>
      <c r="AY367" s="146">
        <f>一覧!V367</f>
        <v>0</v>
      </c>
      <c r="AZ367" s="146"/>
      <c r="BA367" s="177"/>
      <c r="BB367" s="177"/>
      <c r="BC367" s="177"/>
      <c r="BD367" s="148"/>
      <c r="BE367" s="25"/>
      <c r="BF367" s="146"/>
      <c r="BG367" s="146"/>
      <c r="BH367" s="146"/>
      <c r="BI367" s="81"/>
      <c r="BJ367" s="25"/>
      <c r="BK367" s="24"/>
      <c r="BL367" s="24">
        <f t="shared" si="43"/>
        <v>0</v>
      </c>
      <c r="BM367" s="177"/>
      <c r="BN367" s="177"/>
      <c r="BO367" s="82"/>
      <c r="BP367" s="81"/>
      <c r="BQ367" s="152"/>
      <c r="BR367" s="152"/>
      <c r="BS367" s="153"/>
      <c r="BT367" s="82"/>
      <c r="BU367" s="27"/>
      <c r="BV367" s="24"/>
      <c r="BW367" s="24"/>
    </row>
    <row r="368" spans="7:75" s="28" customFormat="1" ht="13.5" customHeight="1" x14ac:dyDescent="0.15">
      <c r="G368" s="151"/>
      <c r="H368" s="151"/>
      <c r="I368" s="20"/>
      <c r="J368" s="38"/>
      <c r="K368" s="38"/>
      <c r="L368" s="20"/>
      <c r="M368" s="20"/>
      <c r="N368" s="20"/>
      <c r="O368" s="20"/>
      <c r="P368" s="20"/>
      <c r="Q368" s="20"/>
      <c r="R368" s="20"/>
      <c r="S368" s="20"/>
      <c r="T368" s="200"/>
      <c r="U368" s="189" t="str">
        <f t="shared" si="44"/>
        <v/>
      </c>
      <c r="V368" s="148"/>
      <c r="W368" s="22"/>
      <c r="X368" s="22"/>
      <c r="Y368" s="23"/>
      <c r="Z368" s="23"/>
      <c r="AA368" s="146"/>
      <c r="AB368" s="146"/>
      <c r="AC368" s="146"/>
      <c r="AD368" s="24"/>
      <c r="AE368" s="150">
        <f t="shared" si="42"/>
        <v>115</v>
      </c>
      <c r="AF368" s="27" t="str">
        <f t="shared" si="45"/>
        <v>（115才)</v>
      </c>
      <c r="AG368" s="146"/>
      <c r="AH368" s="146"/>
      <c r="AI368" s="146"/>
      <c r="AJ368" s="146"/>
      <c r="AK368" s="146"/>
      <c r="AL368" s="146"/>
      <c r="AM368" s="177"/>
      <c r="AN368" s="25"/>
      <c r="AO368" s="25"/>
      <c r="AP368" s="25">
        <f t="shared" si="52"/>
        <v>0</v>
      </c>
      <c r="AQ368" s="146"/>
      <c r="AR368" s="25"/>
      <c r="AS368" s="146"/>
      <c r="AT368" s="25"/>
      <c r="AU368" s="146"/>
      <c r="AV368" s="25"/>
      <c r="AW368" s="26"/>
      <c r="AX368" s="26"/>
      <c r="AY368" s="146">
        <f>一覧!V368</f>
        <v>0</v>
      </c>
      <c r="AZ368" s="146"/>
      <c r="BA368" s="177"/>
      <c r="BB368" s="177"/>
      <c r="BC368" s="177"/>
      <c r="BD368" s="148"/>
      <c r="BE368" s="25"/>
      <c r="BF368" s="146"/>
      <c r="BG368" s="146"/>
      <c r="BH368" s="146"/>
      <c r="BI368" s="81"/>
      <c r="BJ368" s="25"/>
      <c r="BK368" s="24"/>
      <c r="BL368" s="24">
        <f t="shared" si="43"/>
        <v>0</v>
      </c>
      <c r="BM368" s="177"/>
      <c r="BN368" s="177"/>
      <c r="BO368" s="82"/>
      <c r="BP368" s="81"/>
      <c r="BQ368" s="152"/>
      <c r="BR368" s="152"/>
      <c r="BS368" s="153"/>
      <c r="BT368" s="82"/>
      <c r="BU368" s="27"/>
      <c r="BV368" s="24"/>
      <c r="BW368" s="24"/>
    </row>
    <row r="369" spans="7:75" s="28" customFormat="1" x14ac:dyDescent="0.15">
      <c r="G369" s="151"/>
      <c r="H369" s="151"/>
      <c r="I369" s="20"/>
      <c r="J369" s="38"/>
      <c r="K369" s="38"/>
      <c r="L369" s="20"/>
      <c r="M369" s="20"/>
      <c r="N369" s="20"/>
      <c r="O369" s="20"/>
      <c r="P369" s="20"/>
      <c r="Q369" s="20"/>
      <c r="R369" s="20"/>
      <c r="S369" s="20"/>
      <c r="T369" s="200"/>
      <c r="U369" s="189" t="str">
        <f t="shared" si="44"/>
        <v/>
      </c>
      <c r="V369" s="148"/>
      <c r="W369" s="22"/>
      <c r="X369" s="22"/>
      <c r="Y369" s="23"/>
      <c r="Z369" s="23"/>
      <c r="AA369" s="146"/>
      <c r="AB369" s="146"/>
      <c r="AC369" s="146"/>
      <c r="AD369" s="24"/>
      <c r="AE369" s="150">
        <f t="shared" si="42"/>
        <v>115</v>
      </c>
      <c r="AF369" s="27" t="str">
        <f t="shared" si="45"/>
        <v>（115才)</v>
      </c>
      <c r="AG369" s="146"/>
      <c r="AH369" s="146"/>
      <c r="AI369" s="146"/>
      <c r="AJ369" s="146"/>
      <c r="AK369" s="146"/>
      <c r="AL369" s="146"/>
      <c r="AM369" s="177"/>
      <c r="AN369" s="25"/>
      <c r="AO369" s="25"/>
      <c r="AP369" s="25">
        <f t="shared" si="52"/>
        <v>0</v>
      </c>
      <c r="AQ369" s="146"/>
      <c r="AR369" s="25"/>
      <c r="AS369" s="146"/>
      <c r="AT369" s="25"/>
      <c r="AU369" s="146"/>
      <c r="AV369" s="25"/>
      <c r="AW369" s="26"/>
      <c r="AX369" s="26"/>
      <c r="AY369" s="146">
        <f>一覧!V369</f>
        <v>0</v>
      </c>
      <c r="AZ369" s="146"/>
      <c r="BA369" s="177"/>
      <c r="BB369" s="177"/>
      <c r="BC369" s="177"/>
      <c r="BD369" s="148"/>
      <c r="BE369" s="25"/>
      <c r="BF369" s="146"/>
      <c r="BG369" s="146"/>
      <c r="BH369" s="146"/>
      <c r="BI369" s="81"/>
      <c r="BJ369" s="25"/>
      <c r="BK369" s="24"/>
      <c r="BL369" s="24">
        <f t="shared" si="43"/>
        <v>0</v>
      </c>
      <c r="BM369" s="177"/>
      <c r="BN369" s="177"/>
      <c r="BO369" s="82"/>
      <c r="BP369" s="81"/>
      <c r="BQ369" s="152"/>
      <c r="BR369" s="152"/>
      <c r="BS369" s="153"/>
      <c r="BT369" s="82"/>
      <c r="BU369" s="27"/>
      <c r="BV369" s="24"/>
      <c r="BW369" s="24"/>
    </row>
    <row r="370" spans="7:75" s="28" customFormat="1" x14ac:dyDescent="0.15">
      <c r="G370" s="151"/>
      <c r="H370" s="151"/>
      <c r="I370" s="20"/>
      <c r="J370" s="38"/>
      <c r="K370" s="38"/>
      <c r="L370" s="20"/>
      <c r="M370" s="20"/>
      <c r="N370" s="20"/>
      <c r="O370" s="20"/>
      <c r="P370" s="20"/>
      <c r="Q370" s="20"/>
      <c r="R370" s="20"/>
      <c r="S370" s="20"/>
      <c r="T370" s="200"/>
      <c r="U370" s="189" t="str">
        <f t="shared" si="44"/>
        <v/>
      </c>
      <c r="V370" s="148"/>
      <c r="W370" s="22"/>
      <c r="X370" s="22"/>
      <c r="Y370" s="23"/>
      <c r="Z370" s="23"/>
      <c r="AA370" s="146"/>
      <c r="AB370" s="146"/>
      <c r="AC370" s="146"/>
      <c r="AD370" s="24"/>
      <c r="AE370" s="150">
        <f t="shared" si="42"/>
        <v>115</v>
      </c>
      <c r="AF370" s="27" t="str">
        <f t="shared" si="45"/>
        <v>（115才)</v>
      </c>
      <c r="AG370" s="146"/>
      <c r="AH370" s="146"/>
      <c r="AI370" s="146"/>
      <c r="AJ370" s="146"/>
      <c r="AK370" s="146"/>
      <c r="AL370" s="146"/>
      <c r="AM370" s="177"/>
      <c r="AN370" s="25"/>
      <c r="AO370" s="25"/>
      <c r="AP370" s="25">
        <f t="shared" si="52"/>
        <v>0</v>
      </c>
      <c r="AQ370" s="146"/>
      <c r="AR370" s="25"/>
      <c r="AS370" s="146"/>
      <c r="AT370" s="25"/>
      <c r="AU370" s="146"/>
      <c r="AV370" s="25"/>
      <c r="AW370" s="26"/>
      <c r="AX370" s="26"/>
      <c r="AY370" s="146">
        <f>一覧!V370</f>
        <v>0</v>
      </c>
      <c r="AZ370" s="146"/>
      <c r="BA370" s="177"/>
      <c r="BB370" s="177"/>
      <c r="BC370" s="177"/>
      <c r="BD370" s="148"/>
      <c r="BE370" s="25"/>
      <c r="BF370" s="146"/>
      <c r="BG370" s="146"/>
      <c r="BH370" s="146"/>
      <c r="BI370" s="81"/>
      <c r="BJ370" s="25"/>
      <c r="BK370" s="24"/>
      <c r="BL370" s="24">
        <f t="shared" si="43"/>
        <v>0</v>
      </c>
      <c r="BM370" s="177"/>
      <c r="BN370" s="177"/>
      <c r="BO370" s="82"/>
      <c r="BP370" s="81"/>
      <c r="BQ370" s="152"/>
      <c r="BR370" s="152"/>
      <c r="BS370" s="153"/>
      <c r="BT370" s="82"/>
      <c r="BU370" s="27"/>
      <c r="BV370" s="24"/>
      <c r="BW370" s="24"/>
    </row>
    <row r="371" spans="7:75" s="28" customFormat="1" ht="13.5" customHeight="1" x14ac:dyDescent="0.15">
      <c r="G371" s="151"/>
      <c r="H371" s="151"/>
      <c r="I371" s="20"/>
      <c r="J371" s="38"/>
      <c r="K371" s="38"/>
      <c r="L371" s="20"/>
      <c r="M371" s="20"/>
      <c r="N371" s="20"/>
      <c r="O371" s="20"/>
      <c r="P371" s="20"/>
      <c r="Q371" s="20"/>
      <c r="R371" s="20"/>
      <c r="S371" s="20"/>
      <c r="T371" s="200"/>
      <c r="U371" s="189" t="str">
        <f t="shared" si="44"/>
        <v/>
      </c>
      <c r="V371" s="148"/>
      <c r="W371" s="22"/>
      <c r="X371" s="22"/>
      <c r="Y371" s="23"/>
      <c r="Z371" s="23"/>
      <c r="AA371" s="146"/>
      <c r="AB371" s="146"/>
      <c r="AC371" s="146"/>
      <c r="AD371" s="24"/>
      <c r="AE371" s="150">
        <f t="shared" si="42"/>
        <v>115</v>
      </c>
      <c r="AF371" s="27" t="str">
        <f t="shared" si="45"/>
        <v>（115才)</v>
      </c>
      <c r="AG371" s="146"/>
      <c r="AH371" s="146"/>
      <c r="AI371" s="146"/>
      <c r="AJ371" s="146"/>
      <c r="AK371" s="146"/>
      <c r="AL371" s="146"/>
      <c r="AM371" s="177"/>
      <c r="AN371" s="25"/>
      <c r="AO371" s="25"/>
      <c r="AP371" s="25">
        <f t="shared" si="52"/>
        <v>0</v>
      </c>
      <c r="AQ371" s="146"/>
      <c r="AR371" s="25"/>
      <c r="AS371" s="146"/>
      <c r="AT371" s="25"/>
      <c r="AU371" s="146"/>
      <c r="AV371" s="25"/>
      <c r="AW371" s="26"/>
      <c r="AX371" s="26"/>
      <c r="AY371" s="146">
        <f>一覧!V371</f>
        <v>0</v>
      </c>
      <c r="AZ371" s="146"/>
      <c r="BA371" s="177"/>
      <c r="BB371" s="177"/>
      <c r="BC371" s="177"/>
      <c r="BD371" s="148"/>
      <c r="BE371" s="25"/>
      <c r="BF371" s="146"/>
      <c r="BG371" s="146"/>
      <c r="BH371" s="146"/>
      <c r="BI371" s="81"/>
      <c r="BJ371" s="25"/>
      <c r="BK371" s="24"/>
      <c r="BL371" s="24">
        <f t="shared" si="43"/>
        <v>0</v>
      </c>
      <c r="BM371" s="177"/>
      <c r="BN371" s="177"/>
      <c r="BO371" s="82"/>
      <c r="BP371" s="81"/>
      <c r="BQ371" s="152"/>
      <c r="BR371" s="152"/>
      <c r="BS371" s="153"/>
      <c r="BT371" s="82"/>
      <c r="BU371" s="27"/>
      <c r="BV371" s="24"/>
      <c r="BW371" s="24"/>
    </row>
    <row r="372" spans="7:75" s="28" customFormat="1" x14ac:dyDescent="0.15">
      <c r="G372" s="151"/>
      <c r="H372" s="151"/>
      <c r="I372" s="20"/>
      <c r="J372" s="38"/>
      <c r="K372" s="38"/>
      <c r="L372" s="20"/>
      <c r="M372" s="20"/>
      <c r="N372" s="20"/>
      <c r="O372" s="20"/>
      <c r="P372" s="20"/>
      <c r="Q372" s="20"/>
      <c r="R372" s="20"/>
      <c r="S372" s="20"/>
      <c r="T372" s="200"/>
      <c r="U372" s="189" t="str">
        <f t="shared" si="44"/>
        <v/>
      </c>
      <c r="V372" s="148"/>
      <c r="W372" s="22"/>
      <c r="X372" s="22"/>
      <c r="Y372" s="23"/>
      <c r="Z372" s="23"/>
      <c r="AA372" s="146"/>
      <c r="AB372" s="146"/>
      <c r="AC372" s="146"/>
      <c r="AD372" s="24"/>
      <c r="AE372" s="150">
        <f t="shared" si="42"/>
        <v>115</v>
      </c>
      <c r="AF372" s="27" t="str">
        <f t="shared" si="45"/>
        <v>（115才)</v>
      </c>
      <c r="AG372" s="146"/>
      <c r="AH372" s="146"/>
      <c r="AI372" s="146"/>
      <c r="AJ372" s="146"/>
      <c r="AK372" s="146"/>
      <c r="AL372" s="146"/>
      <c r="AM372" s="177"/>
      <c r="AN372" s="25"/>
      <c r="AO372" s="25"/>
      <c r="AP372" s="25">
        <f t="shared" si="52"/>
        <v>0</v>
      </c>
      <c r="AQ372" s="146"/>
      <c r="AR372" s="25"/>
      <c r="AS372" s="146"/>
      <c r="AT372" s="25"/>
      <c r="AU372" s="146"/>
      <c r="AV372" s="25"/>
      <c r="AW372" s="26"/>
      <c r="AX372" s="26"/>
      <c r="AY372" s="146">
        <f>一覧!V372</f>
        <v>0</v>
      </c>
      <c r="AZ372" s="146"/>
      <c r="BA372" s="177"/>
      <c r="BB372" s="177"/>
      <c r="BC372" s="177"/>
      <c r="BD372" s="148"/>
      <c r="BE372" s="25"/>
      <c r="BF372" s="146"/>
      <c r="BG372" s="146"/>
      <c r="BH372" s="146"/>
      <c r="BI372" s="81"/>
      <c r="BJ372" s="25"/>
      <c r="BK372" s="24"/>
      <c r="BL372" s="24">
        <f t="shared" si="43"/>
        <v>0</v>
      </c>
      <c r="BM372" s="177"/>
      <c r="BN372" s="177"/>
      <c r="BO372" s="82"/>
      <c r="BP372" s="81"/>
      <c r="BQ372" s="152"/>
      <c r="BR372" s="152"/>
      <c r="BS372" s="153"/>
      <c r="BT372" s="82"/>
      <c r="BU372" s="27"/>
      <c r="BV372" s="24"/>
      <c r="BW372" s="24"/>
    </row>
    <row r="373" spans="7:75" s="28" customFormat="1" x14ac:dyDescent="0.15">
      <c r="G373" s="151"/>
      <c r="H373" s="151"/>
      <c r="I373" s="20"/>
      <c r="J373" s="38"/>
      <c r="K373" s="38"/>
      <c r="L373" s="20"/>
      <c r="M373" s="20"/>
      <c r="N373" s="20"/>
      <c r="O373" s="20"/>
      <c r="P373" s="20"/>
      <c r="Q373" s="20"/>
      <c r="R373" s="20"/>
      <c r="S373" s="20"/>
      <c r="T373" s="200"/>
      <c r="U373" s="189" t="str">
        <f t="shared" si="44"/>
        <v/>
      </c>
      <c r="V373" s="148"/>
      <c r="W373" s="22"/>
      <c r="X373" s="22"/>
      <c r="Y373" s="23"/>
      <c r="Z373" s="23"/>
      <c r="AA373" s="146"/>
      <c r="AB373" s="146"/>
      <c r="AC373" s="146"/>
      <c r="AD373" s="24"/>
      <c r="AE373" s="150">
        <f t="shared" si="42"/>
        <v>115</v>
      </c>
      <c r="AF373" s="27" t="str">
        <f t="shared" si="45"/>
        <v>（115才)</v>
      </c>
      <c r="AG373" s="146"/>
      <c r="AH373" s="146"/>
      <c r="AI373" s="146"/>
      <c r="AJ373" s="146"/>
      <c r="AK373" s="146"/>
      <c r="AL373" s="146"/>
      <c r="AM373" s="177"/>
      <c r="AN373" s="25"/>
      <c r="AO373" s="25"/>
      <c r="AP373" s="25">
        <f t="shared" si="52"/>
        <v>0</v>
      </c>
      <c r="AQ373" s="146"/>
      <c r="AR373" s="25"/>
      <c r="AS373" s="146"/>
      <c r="AT373" s="25"/>
      <c r="AU373" s="146"/>
      <c r="AV373" s="25"/>
      <c r="AW373" s="26"/>
      <c r="AX373" s="26"/>
      <c r="AY373" s="146">
        <f>一覧!V373</f>
        <v>0</v>
      </c>
      <c r="AZ373" s="146"/>
      <c r="BA373" s="177"/>
      <c r="BB373" s="177"/>
      <c r="BC373" s="177"/>
      <c r="BD373" s="148"/>
      <c r="BE373" s="25"/>
      <c r="BF373" s="146"/>
      <c r="BG373" s="146"/>
      <c r="BH373" s="146"/>
      <c r="BI373" s="81"/>
      <c r="BJ373" s="25"/>
      <c r="BK373" s="24"/>
      <c r="BL373" s="24">
        <f t="shared" si="43"/>
        <v>0</v>
      </c>
      <c r="BM373" s="177"/>
      <c r="BN373" s="177"/>
      <c r="BO373" s="82"/>
      <c r="BP373" s="81"/>
      <c r="BQ373" s="152"/>
      <c r="BR373" s="152"/>
      <c r="BS373" s="153"/>
      <c r="BT373" s="82"/>
      <c r="BU373" s="27"/>
      <c r="BV373" s="24"/>
      <c r="BW373" s="24"/>
    </row>
    <row r="374" spans="7:75" s="28" customFormat="1" ht="13.5" customHeight="1" x14ac:dyDescent="0.15">
      <c r="G374" s="151"/>
      <c r="H374" s="151"/>
      <c r="I374" s="20"/>
      <c r="J374" s="38"/>
      <c r="K374" s="38"/>
      <c r="L374" s="20"/>
      <c r="M374" s="20"/>
      <c r="N374" s="20"/>
      <c r="O374" s="20"/>
      <c r="P374" s="20"/>
      <c r="Q374" s="20"/>
      <c r="R374" s="20"/>
      <c r="S374" s="20"/>
      <c r="T374" s="200"/>
      <c r="U374" s="189" t="str">
        <f t="shared" si="44"/>
        <v/>
      </c>
      <c r="V374" s="148"/>
      <c r="W374" s="22"/>
      <c r="X374" s="22"/>
      <c r="Y374" s="23"/>
      <c r="Z374" s="23"/>
      <c r="AA374" s="146"/>
      <c r="AB374" s="146"/>
      <c r="AC374" s="146"/>
      <c r="AD374" s="24"/>
      <c r="AE374" s="150">
        <f t="shared" si="42"/>
        <v>115</v>
      </c>
      <c r="AF374" s="27" t="str">
        <f t="shared" si="45"/>
        <v>（115才)</v>
      </c>
      <c r="AG374" s="146"/>
      <c r="AH374" s="146"/>
      <c r="AI374" s="146"/>
      <c r="AJ374" s="146"/>
      <c r="AK374" s="146"/>
      <c r="AL374" s="146"/>
      <c r="AM374" s="177"/>
      <c r="AN374" s="25"/>
      <c r="AO374" s="25"/>
      <c r="AP374" s="25">
        <f t="shared" si="52"/>
        <v>0</v>
      </c>
      <c r="AQ374" s="146"/>
      <c r="AR374" s="25"/>
      <c r="AS374" s="146"/>
      <c r="AT374" s="25"/>
      <c r="AU374" s="146"/>
      <c r="AV374" s="25"/>
      <c r="AW374" s="26"/>
      <c r="AX374" s="26"/>
      <c r="AY374" s="146">
        <f>一覧!V374</f>
        <v>0</v>
      </c>
      <c r="AZ374" s="146"/>
      <c r="BA374" s="177"/>
      <c r="BB374" s="177"/>
      <c r="BC374" s="177"/>
      <c r="BD374" s="148"/>
      <c r="BE374" s="25"/>
      <c r="BF374" s="146"/>
      <c r="BG374" s="146"/>
      <c r="BH374" s="146"/>
      <c r="BI374" s="122"/>
      <c r="BJ374" s="25"/>
      <c r="BK374" s="24"/>
      <c r="BL374" s="24">
        <f t="shared" si="43"/>
        <v>0</v>
      </c>
      <c r="BM374" s="177"/>
      <c r="BN374" s="177"/>
      <c r="BO374" s="123"/>
      <c r="BP374" s="122"/>
      <c r="BQ374" s="152"/>
      <c r="BR374" s="152"/>
      <c r="BS374" s="153"/>
      <c r="BT374" s="123"/>
      <c r="BU374" s="27"/>
      <c r="BV374" s="24"/>
      <c r="BW374" s="24"/>
    </row>
    <row r="375" spans="7:75" s="28" customFormat="1" x14ac:dyDescent="0.15">
      <c r="G375" s="151"/>
      <c r="H375" s="151"/>
      <c r="I375" s="20"/>
      <c r="J375" s="78"/>
      <c r="K375" s="38"/>
      <c r="L375" s="20"/>
      <c r="M375" s="20"/>
      <c r="N375" s="20"/>
      <c r="O375" s="20"/>
      <c r="P375" s="20"/>
      <c r="Q375" s="20"/>
      <c r="R375" s="20"/>
      <c r="S375" s="20"/>
      <c r="T375" s="200"/>
      <c r="U375" s="189" t="str">
        <f t="shared" si="44"/>
        <v/>
      </c>
      <c r="V375" s="148"/>
      <c r="W375" s="22"/>
      <c r="X375" s="22"/>
      <c r="Y375" s="23"/>
      <c r="Z375" s="23"/>
      <c r="AA375" s="146"/>
      <c r="AB375" s="146"/>
      <c r="AC375" s="146"/>
      <c r="AD375" s="24"/>
      <c r="AE375" s="150">
        <f t="shared" ref="AE375:AE438" si="54">DATEDIF(AD375,$AD$514,"ｙ")</f>
        <v>115</v>
      </c>
      <c r="AF375" s="27" t="str">
        <f t="shared" ref="AF375:AF438" si="55">"（"&amp;AE375&amp;"才)"</f>
        <v>（115才)</v>
      </c>
      <c r="AG375" s="146"/>
      <c r="AH375" s="146"/>
      <c r="AI375" s="146"/>
      <c r="AJ375" s="146"/>
      <c r="AK375" s="146"/>
      <c r="AL375" s="146"/>
      <c r="AM375" s="177"/>
      <c r="AN375" s="25"/>
      <c r="AO375" s="25"/>
      <c r="AP375" s="25">
        <f t="shared" si="52"/>
        <v>0</v>
      </c>
      <c r="AQ375" s="146"/>
      <c r="AR375" s="25"/>
      <c r="AS375" s="146"/>
      <c r="AT375" s="25"/>
      <c r="AU375" s="146"/>
      <c r="AV375" s="25"/>
      <c r="AW375" s="26"/>
      <c r="AX375" s="26"/>
      <c r="AY375" s="146">
        <f>一覧!V375</f>
        <v>0</v>
      </c>
      <c r="AZ375" s="146"/>
      <c r="BA375" s="177"/>
      <c r="BB375" s="177"/>
      <c r="BC375" s="177"/>
      <c r="BD375" s="148"/>
      <c r="BE375" s="25"/>
      <c r="BF375" s="146"/>
      <c r="BG375" s="146"/>
      <c r="BH375" s="146"/>
      <c r="BI375" s="81"/>
      <c r="BJ375" s="25"/>
      <c r="BK375" s="24"/>
      <c r="BL375" s="24">
        <f t="shared" si="43"/>
        <v>0</v>
      </c>
      <c r="BM375" s="177"/>
      <c r="BN375" s="177"/>
      <c r="BO375" s="82"/>
      <c r="BP375" s="81"/>
      <c r="BQ375" s="152"/>
      <c r="BR375" s="152"/>
      <c r="BS375" s="153"/>
      <c r="BT375" s="82"/>
      <c r="BU375" s="27"/>
      <c r="BV375" s="24"/>
      <c r="BW375" s="24"/>
    </row>
    <row r="376" spans="7:75" s="28" customFormat="1" x14ac:dyDescent="0.15">
      <c r="G376" s="151"/>
      <c r="H376" s="151"/>
      <c r="I376" s="20"/>
      <c r="J376" s="78"/>
      <c r="K376" s="38"/>
      <c r="L376" s="20"/>
      <c r="M376" s="20"/>
      <c r="N376" s="20"/>
      <c r="O376" s="20"/>
      <c r="P376" s="20"/>
      <c r="Q376" s="20"/>
      <c r="R376" s="20"/>
      <c r="S376" s="20"/>
      <c r="T376" s="200"/>
      <c r="U376" s="189" t="str">
        <f t="shared" si="44"/>
        <v/>
      </c>
      <c r="V376" s="148"/>
      <c r="W376" s="22"/>
      <c r="X376" s="22"/>
      <c r="Y376" s="23"/>
      <c r="Z376" s="23"/>
      <c r="AA376" s="146"/>
      <c r="AB376" s="146"/>
      <c r="AC376" s="146"/>
      <c r="AD376" s="24"/>
      <c r="AE376" s="150">
        <f t="shared" si="54"/>
        <v>115</v>
      </c>
      <c r="AF376" s="27" t="str">
        <f t="shared" si="55"/>
        <v>（115才)</v>
      </c>
      <c r="AG376" s="146"/>
      <c r="AH376" s="146"/>
      <c r="AI376" s="146"/>
      <c r="AJ376" s="146"/>
      <c r="AK376" s="146"/>
      <c r="AL376" s="146"/>
      <c r="AM376" s="177"/>
      <c r="AN376" s="25"/>
      <c r="AO376" s="25"/>
      <c r="AP376" s="25">
        <f t="shared" si="52"/>
        <v>0</v>
      </c>
      <c r="AQ376" s="146"/>
      <c r="AR376" s="25"/>
      <c r="AS376" s="146"/>
      <c r="AT376" s="25"/>
      <c r="AU376" s="146"/>
      <c r="AV376" s="25"/>
      <c r="AW376" s="26"/>
      <c r="AX376" s="26"/>
      <c r="AY376" s="146">
        <f>一覧!V376</f>
        <v>0</v>
      </c>
      <c r="AZ376" s="146"/>
      <c r="BA376" s="177"/>
      <c r="BB376" s="177"/>
      <c r="BC376" s="177"/>
      <c r="BD376" s="148"/>
      <c r="BE376" s="25"/>
      <c r="BF376" s="146"/>
      <c r="BG376" s="146"/>
      <c r="BH376" s="146"/>
      <c r="BI376" s="81"/>
      <c r="BJ376" s="25"/>
      <c r="BK376" s="24"/>
      <c r="BL376" s="24">
        <f t="shared" si="43"/>
        <v>0</v>
      </c>
      <c r="BM376" s="177"/>
      <c r="BN376" s="177"/>
      <c r="BO376" s="82"/>
      <c r="BP376" s="81"/>
      <c r="BQ376" s="152"/>
      <c r="BR376" s="152"/>
      <c r="BS376" s="153"/>
      <c r="BT376" s="82"/>
      <c r="BU376" s="27"/>
      <c r="BV376" s="24"/>
      <c r="BW376" s="24"/>
    </row>
    <row r="377" spans="7:75" s="28" customFormat="1" ht="13.5" customHeight="1" x14ac:dyDescent="0.15">
      <c r="G377" s="151"/>
      <c r="H377" s="151"/>
      <c r="I377" s="20"/>
      <c r="J377" s="78"/>
      <c r="K377" s="38"/>
      <c r="L377" s="20"/>
      <c r="M377" s="20"/>
      <c r="N377" s="20"/>
      <c r="O377" s="20"/>
      <c r="P377" s="20"/>
      <c r="Q377" s="20"/>
      <c r="R377" s="20"/>
      <c r="S377" s="20"/>
      <c r="T377" s="200"/>
      <c r="U377" s="189" t="str">
        <f t="shared" si="44"/>
        <v/>
      </c>
      <c r="V377" s="148"/>
      <c r="W377" s="22"/>
      <c r="X377" s="22"/>
      <c r="Y377" s="23"/>
      <c r="Z377" s="23"/>
      <c r="AA377" s="146"/>
      <c r="AB377" s="146"/>
      <c r="AC377" s="146"/>
      <c r="AD377" s="24"/>
      <c r="AE377" s="150">
        <f t="shared" si="54"/>
        <v>115</v>
      </c>
      <c r="AF377" s="27" t="str">
        <f t="shared" si="55"/>
        <v>（115才)</v>
      </c>
      <c r="AG377" s="146"/>
      <c r="AH377" s="146"/>
      <c r="AI377" s="146"/>
      <c r="AJ377" s="146"/>
      <c r="AK377" s="146"/>
      <c r="AL377" s="146"/>
      <c r="AM377" s="177"/>
      <c r="AN377" s="25"/>
      <c r="AO377" s="25"/>
      <c r="AP377" s="25">
        <f t="shared" si="52"/>
        <v>0</v>
      </c>
      <c r="AQ377" s="146"/>
      <c r="AR377" s="25"/>
      <c r="AS377" s="146"/>
      <c r="AT377" s="25"/>
      <c r="AU377" s="146"/>
      <c r="AV377" s="25"/>
      <c r="AW377" s="26"/>
      <c r="AX377" s="26"/>
      <c r="AY377" s="146">
        <f>一覧!V377</f>
        <v>0</v>
      </c>
      <c r="AZ377" s="146"/>
      <c r="BA377" s="177"/>
      <c r="BB377" s="177"/>
      <c r="BC377" s="177"/>
      <c r="BD377" s="148"/>
      <c r="BE377" s="25"/>
      <c r="BF377" s="146"/>
      <c r="BG377" s="146"/>
      <c r="BH377" s="146"/>
      <c r="BI377" s="81"/>
      <c r="BJ377" s="25"/>
      <c r="BK377" s="24"/>
      <c r="BL377" s="24">
        <f t="shared" si="43"/>
        <v>0</v>
      </c>
      <c r="BM377" s="177"/>
      <c r="BN377" s="177"/>
      <c r="BO377" s="82"/>
      <c r="BP377" s="81"/>
      <c r="BQ377" s="152"/>
      <c r="BR377" s="152"/>
      <c r="BS377" s="153"/>
      <c r="BT377" s="82"/>
      <c r="BU377" s="27"/>
      <c r="BV377" s="24"/>
      <c r="BW377" s="24"/>
    </row>
    <row r="378" spans="7:75" s="28" customFormat="1" x14ac:dyDescent="0.15">
      <c r="G378" s="151"/>
      <c r="H378" s="151"/>
      <c r="I378" s="20"/>
      <c r="J378" s="78"/>
      <c r="K378" s="38"/>
      <c r="L378" s="20"/>
      <c r="M378" s="20"/>
      <c r="N378" s="20"/>
      <c r="O378" s="20"/>
      <c r="P378" s="20"/>
      <c r="Q378" s="20"/>
      <c r="R378" s="20"/>
      <c r="S378" s="20"/>
      <c r="T378" s="200"/>
      <c r="U378" s="189" t="str">
        <f t="shared" si="44"/>
        <v/>
      </c>
      <c r="V378" s="148"/>
      <c r="W378" s="22"/>
      <c r="X378" s="22"/>
      <c r="Y378" s="23"/>
      <c r="Z378" s="23"/>
      <c r="AA378" s="146"/>
      <c r="AB378" s="146"/>
      <c r="AC378" s="146"/>
      <c r="AD378" s="24"/>
      <c r="AE378" s="150">
        <f t="shared" si="54"/>
        <v>115</v>
      </c>
      <c r="AF378" s="27" t="str">
        <f t="shared" si="55"/>
        <v>（115才)</v>
      </c>
      <c r="AG378" s="146"/>
      <c r="AH378" s="146"/>
      <c r="AI378" s="146"/>
      <c r="AJ378" s="146"/>
      <c r="AK378" s="146"/>
      <c r="AL378" s="146"/>
      <c r="AM378" s="177"/>
      <c r="AN378" s="25"/>
      <c r="AO378" s="25"/>
      <c r="AP378" s="25">
        <f t="shared" si="52"/>
        <v>0</v>
      </c>
      <c r="AQ378" s="146"/>
      <c r="AR378" s="25"/>
      <c r="AS378" s="146"/>
      <c r="AT378" s="25"/>
      <c r="AU378" s="146"/>
      <c r="AV378" s="25"/>
      <c r="AW378" s="26"/>
      <c r="AX378" s="26"/>
      <c r="AY378" s="146">
        <f>一覧!V378</f>
        <v>0</v>
      </c>
      <c r="AZ378" s="146"/>
      <c r="BA378" s="177"/>
      <c r="BB378" s="177"/>
      <c r="BC378" s="177"/>
      <c r="BD378" s="148"/>
      <c r="BE378" s="25"/>
      <c r="BF378" s="146"/>
      <c r="BG378" s="146"/>
      <c r="BH378" s="146"/>
      <c r="BI378" s="81"/>
      <c r="BJ378" s="25"/>
      <c r="BK378" s="24"/>
      <c r="BL378" s="24">
        <f t="shared" si="43"/>
        <v>0</v>
      </c>
      <c r="BM378" s="177"/>
      <c r="BN378" s="177"/>
      <c r="BO378" s="82"/>
      <c r="BP378" s="81"/>
      <c r="BQ378" s="152"/>
      <c r="BR378" s="152"/>
      <c r="BS378" s="153"/>
      <c r="BT378" s="82"/>
      <c r="BU378" s="27"/>
      <c r="BV378" s="24"/>
      <c r="BW378" s="24"/>
    </row>
    <row r="379" spans="7:75" s="28" customFormat="1" x14ac:dyDescent="0.15">
      <c r="G379" s="151"/>
      <c r="H379" s="151"/>
      <c r="I379" s="20"/>
      <c r="J379" s="78"/>
      <c r="K379" s="38"/>
      <c r="L379" s="20"/>
      <c r="M379" s="20"/>
      <c r="N379" s="20"/>
      <c r="O379" s="20"/>
      <c r="P379" s="20"/>
      <c r="Q379" s="20"/>
      <c r="R379" s="20"/>
      <c r="S379" s="20"/>
      <c r="T379" s="200"/>
      <c r="U379" s="189" t="str">
        <f t="shared" si="44"/>
        <v/>
      </c>
      <c r="V379" s="148"/>
      <c r="W379" s="22"/>
      <c r="X379" s="22"/>
      <c r="Y379" s="23"/>
      <c r="Z379" s="23"/>
      <c r="AA379" s="146"/>
      <c r="AB379" s="146"/>
      <c r="AC379" s="146"/>
      <c r="AD379" s="24"/>
      <c r="AE379" s="150">
        <f t="shared" si="54"/>
        <v>115</v>
      </c>
      <c r="AF379" s="27" t="str">
        <f t="shared" si="55"/>
        <v>（115才)</v>
      </c>
      <c r="AG379" s="146"/>
      <c r="AH379" s="146"/>
      <c r="AI379" s="146"/>
      <c r="AJ379" s="146"/>
      <c r="AK379" s="146"/>
      <c r="AL379" s="146"/>
      <c r="AM379" s="177"/>
      <c r="AN379" s="25"/>
      <c r="AO379" s="25"/>
      <c r="AP379" s="25">
        <f t="shared" si="52"/>
        <v>0</v>
      </c>
      <c r="AQ379" s="146"/>
      <c r="AR379" s="25"/>
      <c r="AS379" s="146"/>
      <c r="AT379" s="25"/>
      <c r="AU379" s="146"/>
      <c r="AV379" s="25"/>
      <c r="AW379" s="26"/>
      <c r="AX379" s="26"/>
      <c r="AY379" s="146">
        <f>一覧!V379</f>
        <v>0</v>
      </c>
      <c r="AZ379" s="146"/>
      <c r="BA379" s="177"/>
      <c r="BB379" s="177"/>
      <c r="BC379" s="177"/>
      <c r="BD379" s="148"/>
      <c r="BE379" s="25"/>
      <c r="BF379" s="146"/>
      <c r="BG379" s="146"/>
      <c r="BH379" s="146"/>
      <c r="BI379" s="81"/>
      <c r="BJ379" s="25"/>
      <c r="BK379" s="24"/>
      <c r="BL379" s="24">
        <f t="shared" si="43"/>
        <v>0</v>
      </c>
      <c r="BM379" s="177"/>
      <c r="BN379" s="177"/>
      <c r="BO379" s="82"/>
      <c r="BP379" s="81"/>
      <c r="BQ379" s="152"/>
      <c r="BR379" s="152"/>
      <c r="BS379" s="153"/>
      <c r="BT379" s="82"/>
      <c r="BU379" s="27"/>
      <c r="BV379" s="24"/>
      <c r="BW379" s="24"/>
    </row>
    <row r="380" spans="7:75" s="28" customFormat="1" ht="13.5" customHeight="1" x14ac:dyDescent="0.15">
      <c r="G380" s="151"/>
      <c r="H380" s="151"/>
      <c r="I380" s="20"/>
      <c r="J380" s="78"/>
      <c r="K380" s="38"/>
      <c r="L380" s="20"/>
      <c r="M380" s="20"/>
      <c r="N380" s="20"/>
      <c r="O380" s="20"/>
      <c r="P380" s="20"/>
      <c r="Q380" s="20"/>
      <c r="R380" s="20"/>
      <c r="S380" s="20"/>
      <c r="T380" s="200"/>
      <c r="U380" s="189" t="str">
        <f t="shared" si="44"/>
        <v/>
      </c>
      <c r="V380" s="148"/>
      <c r="W380" s="22"/>
      <c r="X380" s="22"/>
      <c r="Y380" s="23"/>
      <c r="Z380" s="23"/>
      <c r="AA380" s="146"/>
      <c r="AB380" s="146"/>
      <c r="AC380" s="146"/>
      <c r="AE380" s="150">
        <f t="shared" si="54"/>
        <v>115</v>
      </c>
      <c r="AF380" s="27" t="str">
        <f t="shared" si="55"/>
        <v>（115才)</v>
      </c>
      <c r="AG380" s="146"/>
      <c r="AH380" s="146"/>
      <c r="AI380" s="146"/>
      <c r="AJ380" s="146"/>
      <c r="AK380" s="146"/>
      <c r="AL380" s="146"/>
      <c r="AM380" s="177"/>
      <c r="AN380" s="25"/>
      <c r="AO380" s="25"/>
      <c r="AP380" s="25">
        <f t="shared" si="52"/>
        <v>0</v>
      </c>
      <c r="AQ380" s="146"/>
      <c r="AR380" s="25"/>
      <c r="AS380" s="146"/>
      <c r="AT380" s="25"/>
      <c r="AU380" s="146"/>
      <c r="AV380" s="25"/>
      <c r="AW380" s="26"/>
      <c r="AX380" s="26"/>
      <c r="AY380" s="146">
        <f>一覧!V380</f>
        <v>0</v>
      </c>
      <c r="AZ380" s="146"/>
      <c r="BA380" s="177"/>
      <c r="BB380" s="177"/>
      <c r="BC380" s="177"/>
      <c r="BD380" s="148"/>
      <c r="BE380" s="25"/>
      <c r="BF380" s="146"/>
      <c r="BG380" s="146"/>
      <c r="BH380" s="146"/>
      <c r="BI380" s="81"/>
      <c r="BJ380" s="25"/>
      <c r="BK380" s="24"/>
      <c r="BL380" s="24">
        <f t="shared" si="43"/>
        <v>0</v>
      </c>
      <c r="BM380" s="177"/>
      <c r="BN380" s="177"/>
      <c r="BO380" s="82"/>
      <c r="BP380" s="81"/>
      <c r="BQ380" s="152"/>
      <c r="BR380" s="152"/>
      <c r="BS380" s="153"/>
      <c r="BT380" s="82"/>
      <c r="BU380" s="27"/>
      <c r="BV380" s="24"/>
      <c r="BW380" s="24"/>
    </row>
    <row r="381" spans="7:75" s="28" customFormat="1" x14ac:dyDescent="0.15">
      <c r="G381" s="151"/>
      <c r="H381" s="151"/>
      <c r="I381" s="20"/>
      <c r="J381" s="78"/>
      <c r="K381" s="38"/>
      <c r="L381" s="20"/>
      <c r="M381" s="20"/>
      <c r="N381" s="20"/>
      <c r="O381" s="20"/>
      <c r="P381" s="20"/>
      <c r="Q381" s="20"/>
      <c r="R381" s="20"/>
      <c r="S381" s="20"/>
      <c r="T381" s="200"/>
      <c r="U381" s="189" t="str">
        <f t="shared" si="44"/>
        <v/>
      </c>
      <c r="V381" s="148"/>
      <c r="W381" s="22"/>
      <c r="X381" s="22"/>
      <c r="Y381" s="23"/>
      <c r="Z381" s="23"/>
      <c r="AA381" s="146"/>
      <c r="AB381" s="146"/>
      <c r="AC381" s="146"/>
      <c r="AD381" s="24"/>
      <c r="AE381" s="150">
        <f t="shared" si="54"/>
        <v>115</v>
      </c>
      <c r="AF381" s="27" t="str">
        <f t="shared" si="55"/>
        <v>（115才)</v>
      </c>
      <c r="AG381" s="146"/>
      <c r="AH381" s="146"/>
      <c r="AI381" s="146"/>
      <c r="AJ381" s="146"/>
      <c r="AK381" s="146"/>
      <c r="AL381" s="146"/>
      <c r="AM381" s="177"/>
      <c r="AN381" s="25"/>
      <c r="AO381" s="25"/>
      <c r="AP381" s="25">
        <f t="shared" si="52"/>
        <v>0</v>
      </c>
      <c r="AQ381" s="146"/>
      <c r="AR381" s="25"/>
      <c r="AS381" s="146"/>
      <c r="AT381" s="25"/>
      <c r="AU381" s="146"/>
      <c r="AV381" s="25"/>
      <c r="AW381" s="26"/>
      <c r="AX381" s="26"/>
      <c r="AY381" s="146">
        <f>一覧!V381</f>
        <v>0</v>
      </c>
      <c r="AZ381" s="146"/>
      <c r="BA381" s="177"/>
      <c r="BB381" s="177"/>
      <c r="BC381" s="177"/>
      <c r="BD381" s="148"/>
      <c r="BE381" s="25"/>
      <c r="BF381" s="146"/>
      <c r="BG381" s="146"/>
      <c r="BH381" s="146"/>
      <c r="BI381" s="81"/>
      <c r="BJ381" s="25"/>
      <c r="BK381" s="24"/>
      <c r="BL381" s="24">
        <f t="shared" si="43"/>
        <v>0</v>
      </c>
      <c r="BM381" s="177"/>
      <c r="BN381" s="177"/>
      <c r="BO381" s="82"/>
      <c r="BP381" s="81"/>
      <c r="BQ381" s="152"/>
      <c r="BR381" s="152"/>
      <c r="BS381" s="153"/>
      <c r="BT381" s="82"/>
      <c r="BU381" s="27"/>
      <c r="BV381" s="24"/>
      <c r="BW381" s="24"/>
    </row>
    <row r="382" spans="7:75" s="28" customFormat="1" x14ac:dyDescent="0.15">
      <c r="G382" s="151"/>
      <c r="H382" s="151"/>
      <c r="I382" s="20"/>
      <c r="J382" s="78"/>
      <c r="K382" s="38"/>
      <c r="L382" s="20"/>
      <c r="M382" s="20"/>
      <c r="N382" s="20"/>
      <c r="O382" s="20"/>
      <c r="P382" s="20"/>
      <c r="Q382" s="20"/>
      <c r="R382" s="20"/>
      <c r="S382" s="20"/>
      <c r="T382" s="200"/>
      <c r="U382" s="189" t="str">
        <f t="shared" si="44"/>
        <v/>
      </c>
      <c r="V382" s="148"/>
      <c r="W382" s="22"/>
      <c r="X382" s="22"/>
      <c r="Y382" s="23"/>
      <c r="Z382" s="23"/>
      <c r="AA382" s="146"/>
      <c r="AB382" s="146"/>
      <c r="AC382" s="146"/>
      <c r="AD382" s="24"/>
      <c r="AE382" s="150">
        <f t="shared" si="54"/>
        <v>115</v>
      </c>
      <c r="AF382" s="27" t="str">
        <f t="shared" si="55"/>
        <v>（115才)</v>
      </c>
      <c r="AG382" s="146"/>
      <c r="AH382" s="146"/>
      <c r="AI382" s="146"/>
      <c r="AJ382" s="146"/>
      <c r="AK382" s="146"/>
      <c r="AL382" s="146"/>
      <c r="AM382" s="177"/>
      <c r="AN382" s="25"/>
      <c r="AO382" s="25"/>
      <c r="AP382" s="25">
        <f t="shared" si="52"/>
        <v>0</v>
      </c>
      <c r="AQ382" s="146"/>
      <c r="AR382" s="25"/>
      <c r="AS382" s="146"/>
      <c r="AT382" s="25"/>
      <c r="AU382" s="146"/>
      <c r="AV382" s="25"/>
      <c r="AW382" s="26"/>
      <c r="AX382" s="26"/>
      <c r="AY382" s="146">
        <f>一覧!V382</f>
        <v>0</v>
      </c>
      <c r="AZ382" s="146"/>
      <c r="BA382" s="177"/>
      <c r="BB382" s="177"/>
      <c r="BC382" s="177"/>
      <c r="BD382" s="148"/>
      <c r="BE382" s="25"/>
      <c r="BF382" s="146"/>
      <c r="BG382" s="146"/>
      <c r="BH382" s="146"/>
      <c r="BI382" s="81"/>
      <c r="BJ382" s="25"/>
      <c r="BK382" s="24"/>
      <c r="BL382" s="24">
        <f t="shared" si="43"/>
        <v>0</v>
      </c>
      <c r="BM382" s="177"/>
      <c r="BN382" s="177"/>
      <c r="BO382" s="82"/>
      <c r="BP382" s="81"/>
      <c r="BQ382" s="152"/>
      <c r="BR382" s="152"/>
      <c r="BS382" s="153"/>
      <c r="BT382" s="82"/>
      <c r="BU382" s="27"/>
      <c r="BV382" s="24"/>
      <c r="BW382" s="24"/>
    </row>
    <row r="383" spans="7:75" s="28" customFormat="1" ht="13.5" customHeight="1" x14ac:dyDescent="0.15">
      <c r="G383" s="151"/>
      <c r="H383" s="151"/>
      <c r="I383" s="20"/>
      <c r="J383" s="78"/>
      <c r="K383" s="38"/>
      <c r="L383" s="20"/>
      <c r="M383" s="20"/>
      <c r="N383" s="20"/>
      <c r="O383" s="20"/>
      <c r="P383" s="20"/>
      <c r="Q383" s="20"/>
      <c r="R383" s="20"/>
      <c r="S383" s="20"/>
      <c r="T383" s="200"/>
      <c r="U383" s="189" t="str">
        <f t="shared" si="44"/>
        <v/>
      </c>
      <c r="V383" s="148"/>
      <c r="W383" s="22"/>
      <c r="X383" s="22"/>
      <c r="Y383" s="23"/>
      <c r="Z383" s="23"/>
      <c r="AA383" s="146"/>
      <c r="AB383" s="146"/>
      <c r="AC383" s="146"/>
      <c r="AD383" s="24"/>
      <c r="AE383" s="150">
        <f t="shared" si="54"/>
        <v>115</v>
      </c>
      <c r="AF383" s="27" t="str">
        <f t="shared" si="55"/>
        <v>（115才)</v>
      </c>
      <c r="AG383" s="146"/>
      <c r="AH383" s="146"/>
      <c r="AI383" s="146"/>
      <c r="AJ383" s="146"/>
      <c r="AK383" s="146"/>
      <c r="AL383" s="146"/>
      <c r="AM383" s="177"/>
      <c r="AN383" s="25"/>
      <c r="AO383" s="25"/>
      <c r="AP383" s="25">
        <f t="shared" si="52"/>
        <v>0</v>
      </c>
      <c r="AQ383" s="146"/>
      <c r="AR383" s="25"/>
      <c r="AS383" s="146"/>
      <c r="AT383" s="25"/>
      <c r="AU383" s="146"/>
      <c r="AV383" s="25"/>
      <c r="AW383" s="26"/>
      <c r="AX383" s="26"/>
      <c r="AY383" s="146">
        <f>一覧!V383</f>
        <v>0</v>
      </c>
      <c r="AZ383" s="146"/>
      <c r="BA383" s="177"/>
      <c r="BB383" s="177"/>
      <c r="BC383" s="177"/>
      <c r="BD383" s="148"/>
      <c r="BE383" s="25"/>
      <c r="BF383" s="146"/>
      <c r="BG383" s="146"/>
      <c r="BH383" s="146"/>
      <c r="BI383" s="81"/>
      <c r="BJ383" s="25"/>
      <c r="BK383" s="24"/>
      <c r="BL383" s="24">
        <f t="shared" si="43"/>
        <v>0</v>
      </c>
      <c r="BM383" s="177"/>
      <c r="BN383" s="177"/>
      <c r="BO383" s="82"/>
      <c r="BP383" s="81"/>
      <c r="BQ383" s="152"/>
      <c r="BR383" s="152"/>
      <c r="BS383" s="153"/>
      <c r="BT383" s="82"/>
      <c r="BU383" s="27"/>
      <c r="BV383" s="24"/>
      <c r="BW383" s="24"/>
    </row>
    <row r="384" spans="7:75" s="28" customFormat="1" x14ac:dyDescent="0.15">
      <c r="G384" s="151"/>
      <c r="H384" s="151"/>
      <c r="I384" s="20"/>
      <c r="J384" s="78"/>
      <c r="K384" s="38"/>
      <c r="L384" s="20"/>
      <c r="M384" s="20"/>
      <c r="N384" s="20"/>
      <c r="O384" s="20"/>
      <c r="P384" s="20"/>
      <c r="Q384" s="20"/>
      <c r="R384" s="20"/>
      <c r="S384" s="20"/>
      <c r="T384" s="200"/>
      <c r="U384" s="189" t="str">
        <f t="shared" si="44"/>
        <v/>
      </c>
      <c r="V384" s="148"/>
      <c r="W384" s="22"/>
      <c r="X384" s="22"/>
      <c r="Y384" s="23"/>
      <c r="Z384" s="23"/>
      <c r="AA384" s="146"/>
      <c r="AB384" s="146"/>
      <c r="AC384" s="146"/>
      <c r="AD384" s="24"/>
      <c r="AE384" s="150">
        <f t="shared" si="54"/>
        <v>115</v>
      </c>
      <c r="AF384" s="27" t="str">
        <f t="shared" si="55"/>
        <v>（115才)</v>
      </c>
      <c r="AG384" s="146"/>
      <c r="AH384" s="146"/>
      <c r="AI384" s="146"/>
      <c r="AJ384" s="146"/>
      <c r="AK384" s="146"/>
      <c r="AL384" s="146"/>
      <c r="AM384" s="177"/>
      <c r="AN384" s="25"/>
      <c r="AO384" s="25"/>
      <c r="AP384" s="25">
        <f t="shared" si="52"/>
        <v>0</v>
      </c>
      <c r="AQ384" s="146"/>
      <c r="AR384" s="25"/>
      <c r="AS384" s="146"/>
      <c r="AT384" s="25"/>
      <c r="AU384" s="146"/>
      <c r="AV384" s="25"/>
      <c r="AW384" s="26"/>
      <c r="AX384" s="26"/>
      <c r="AY384" s="146">
        <f>一覧!V384</f>
        <v>0</v>
      </c>
      <c r="AZ384" s="146"/>
      <c r="BA384" s="177"/>
      <c r="BB384" s="177"/>
      <c r="BC384" s="177"/>
      <c r="BD384" s="148"/>
      <c r="BE384" s="25"/>
      <c r="BF384" s="146"/>
      <c r="BG384" s="146"/>
      <c r="BH384" s="146"/>
      <c r="BI384" s="81"/>
      <c r="BJ384" s="25"/>
      <c r="BK384" s="24"/>
      <c r="BL384" s="24">
        <f t="shared" si="43"/>
        <v>0</v>
      </c>
      <c r="BM384" s="177"/>
      <c r="BN384" s="177"/>
      <c r="BO384" s="82"/>
      <c r="BP384" s="81"/>
      <c r="BQ384" s="152"/>
      <c r="BR384" s="152"/>
      <c r="BS384" s="153"/>
      <c r="BT384" s="82"/>
      <c r="BU384" s="27"/>
      <c r="BV384" s="24"/>
      <c r="BW384" s="24"/>
    </row>
    <row r="385" spans="7:75" s="28" customFormat="1" x14ac:dyDescent="0.15">
      <c r="G385" s="151"/>
      <c r="H385" s="151"/>
      <c r="I385" s="20"/>
      <c r="J385" s="78"/>
      <c r="K385" s="38"/>
      <c r="L385" s="20"/>
      <c r="M385" s="20"/>
      <c r="N385" s="20"/>
      <c r="O385" s="20"/>
      <c r="P385" s="20"/>
      <c r="Q385" s="20"/>
      <c r="R385" s="20"/>
      <c r="S385" s="20"/>
      <c r="T385" s="200"/>
      <c r="U385" s="189" t="str">
        <f t="shared" si="44"/>
        <v/>
      </c>
      <c r="V385" s="148"/>
      <c r="W385" s="22"/>
      <c r="X385" s="22"/>
      <c r="Y385" s="23"/>
      <c r="Z385" s="23"/>
      <c r="AA385" s="81"/>
      <c r="AB385" s="81"/>
      <c r="AC385" s="81"/>
      <c r="AD385" s="24"/>
      <c r="AE385" s="150">
        <f t="shared" si="54"/>
        <v>115</v>
      </c>
      <c r="AF385" s="27" t="str">
        <f t="shared" si="55"/>
        <v>（115才)</v>
      </c>
      <c r="AG385" s="81"/>
      <c r="AH385" s="81"/>
      <c r="AI385" s="81"/>
      <c r="AJ385" s="81"/>
      <c r="AK385" s="81"/>
      <c r="AL385" s="120"/>
      <c r="AM385" s="177"/>
      <c r="AN385" s="25"/>
      <c r="AO385" s="25"/>
      <c r="AP385" s="25">
        <f t="shared" si="52"/>
        <v>0</v>
      </c>
      <c r="AQ385" s="81"/>
      <c r="AR385" s="25"/>
      <c r="AS385" s="81"/>
      <c r="AT385" s="25"/>
      <c r="AU385" s="81"/>
      <c r="AV385" s="25"/>
      <c r="AW385" s="26"/>
      <c r="AX385" s="26"/>
      <c r="AY385" s="81">
        <f>一覧!V385</f>
        <v>0</v>
      </c>
      <c r="AZ385" s="81"/>
      <c r="BA385" s="177"/>
      <c r="BB385" s="177"/>
      <c r="BC385" s="177"/>
      <c r="BD385" s="148"/>
      <c r="BE385" s="25"/>
      <c r="BF385" s="81"/>
      <c r="BG385" s="81"/>
      <c r="BH385" s="81"/>
      <c r="BI385" s="81"/>
      <c r="BJ385" s="25"/>
      <c r="BK385" s="24"/>
      <c r="BL385" s="24">
        <f t="shared" si="43"/>
        <v>0</v>
      </c>
      <c r="BM385" s="177"/>
      <c r="BN385" s="177"/>
      <c r="BO385" s="82"/>
      <c r="BP385" s="81"/>
      <c r="BQ385" s="152"/>
      <c r="BR385" s="152"/>
      <c r="BS385" s="153"/>
      <c r="BT385" s="82"/>
      <c r="BU385" s="27"/>
      <c r="BV385" s="24"/>
      <c r="BW385" s="24"/>
    </row>
    <row r="386" spans="7:75" s="28" customFormat="1" ht="13.5" customHeight="1" x14ac:dyDescent="0.15">
      <c r="G386" s="151"/>
      <c r="H386" s="151"/>
      <c r="I386" s="20"/>
      <c r="J386" s="78"/>
      <c r="K386" s="38"/>
      <c r="L386" s="20"/>
      <c r="M386" s="20"/>
      <c r="N386" s="20"/>
      <c r="O386" s="20"/>
      <c r="P386" s="20"/>
      <c r="Q386" s="20"/>
      <c r="R386" s="20"/>
      <c r="S386" s="20"/>
      <c r="T386" s="200"/>
      <c r="U386" s="189" t="str">
        <f t="shared" si="44"/>
        <v/>
      </c>
      <c r="V386" s="148"/>
      <c r="W386" s="22"/>
      <c r="X386" s="22"/>
      <c r="Y386" s="23"/>
      <c r="Z386" s="23"/>
      <c r="AA386" s="81"/>
      <c r="AB386" s="81"/>
      <c r="AC386" s="81"/>
      <c r="AD386" s="24"/>
      <c r="AE386" s="150">
        <f t="shared" si="54"/>
        <v>115</v>
      </c>
      <c r="AF386" s="27" t="str">
        <f t="shared" si="55"/>
        <v>（115才)</v>
      </c>
      <c r="AG386" s="81"/>
      <c r="AH386" s="81"/>
      <c r="AI386" s="81"/>
      <c r="AJ386" s="81"/>
      <c r="AK386" s="81"/>
      <c r="AL386" s="120"/>
      <c r="AM386" s="177"/>
      <c r="AN386" s="25"/>
      <c r="AO386" s="25"/>
      <c r="AP386" s="25">
        <f t="shared" si="52"/>
        <v>0</v>
      </c>
      <c r="AQ386" s="81"/>
      <c r="AR386" s="25"/>
      <c r="AS386" s="81"/>
      <c r="AT386" s="25"/>
      <c r="AU386" s="81"/>
      <c r="AV386" s="25"/>
      <c r="AW386" s="26"/>
      <c r="AX386" s="26"/>
      <c r="AY386" s="81">
        <f>一覧!V386</f>
        <v>0</v>
      </c>
      <c r="AZ386" s="81"/>
      <c r="BA386" s="177"/>
      <c r="BB386" s="177"/>
      <c r="BC386" s="177"/>
      <c r="BD386" s="148"/>
      <c r="BE386" s="25"/>
      <c r="BF386" s="81"/>
      <c r="BG386" s="81"/>
      <c r="BH386" s="81"/>
      <c r="BI386" s="81"/>
      <c r="BJ386" s="25"/>
      <c r="BK386" s="24"/>
      <c r="BL386" s="24">
        <f t="shared" si="43"/>
        <v>0</v>
      </c>
      <c r="BM386" s="177"/>
      <c r="BN386" s="177"/>
      <c r="BO386" s="82"/>
      <c r="BP386" s="81"/>
      <c r="BQ386" s="152"/>
      <c r="BR386" s="152"/>
      <c r="BS386" s="153"/>
      <c r="BT386" s="82"/>
      <c r="BU386" s="27"/>
      <c r="BV386" s="24"/>
      <c r="BW386" s="24"/>
    </row>
    <row r="387" spans="7:75" s="28" customFormat="1" x14ac:dyDescent="0.15">
      <c r="G387" s="151"/>
      <c r="H387" s="151"/>
      <c r="I387" s="20"/>
      <c r="J387" s="78"/>
      <c r="K387" s="38"/>
      <c r="L387" s="20"/>
      <c r="M387" s="20"/>
      <c r="N387" s="20"/>
      <c r="O387" s="20"/>
      <c r="P387" s="20"/>
      <c r="Q387" s="20"/>
      <c r="R387" s="20"/>
      <c r="S387" s="20"/>
      <c r="T387" s="200"/>
      <c r="U387" s="189" t="str">
        <f t="shared" si="44"/>
        <v/>
      </c>
      <c r="V387" s="148"/>
      <c r="W387" s="22"/>
      <c r="X387" s="22"/>
      <c r="Y387" s="23"/>
      <c r="Z387" s="23"/>
      <c r="AA387" s="81"/>
      <c r="AB387" s="81"/>
      <c r="AC387" s="81"/>
      <c r="AD387" s="24"/>
      <c r="AE387" s="150">
        <f t="shared" si="54"/>
        <v>115</v>
      </c>
      <c r="AF387" s="27" t="str">
        <f t="shared" si="55"/>
        <v>（115才)</v>
      </c>
      <c r="AG387" s="81"/>
      <c r="AH387" s="81"/>
      <c r="AI387" s="81"/>
      <c r="AJ387" s="81"/>
      <c r="AK387" s="81"/>
      <c r="AL387" s="120"/>
      <c r="AM387" s="177"/>
      <c r="AN387" s="25"/>
      <c r="AO387" s="25"/>
      <c r="AP387" s="25">
        <f t="shared" si="52"/>
        <v>0</v>
      </c>
      <c r="AQ387" s="81"/>
      <c r="AR387" s="25"/>
      <c r="AS387" s="81"/>
      <c r="AT387" s="25"/>
      <c r="AU387" s="81"/>
      <c r="AV387" s="25"/>
      <c r="AW387" s="26"/>
      <c r="AX387" s="26"/>
      <c r="AY387" s="81">
        <f>一覧!V387</f>
        <v>0</v>
      </c>
      <c r="AZ387" s="81"/>
      <c r="BA387" s="177"/>
      <c r="BB387" s="177"/>
      <c r="BC387" s="177"/>
      <c r="BD387" s="148"/>
      <c r="BE387" s="25"/>
      <c r="BF387" s="81"/>
      <c r="BG387" s="81"/>
      <c r="BH387" s="81"/>
      <c r="BI387" s="81"/>
      <c r="BJ387" s="25"/>
      <c r="BK387" s="24"/>
      <c r="BL387" s="24">
        <f t="shared" si="43"/>
        <v>0</v>
      </c>
      <c r="BM387" s="177"/>
      <c r="BN387" s="177"/>
      <c r="BO387" s="82"/>
      <c r="BP387" s="81"/>
      <c r="BQ387" s="152"/>
      <c r="BR387" s="152"/>
      <c r="BS387" s="153"/>
      <c r="BT387" s="82"/>
      <c r="BU387" s="27"/>
      <c r="BV387" s="24"/>
      <c r="BW387" s="24"/>
    </row>
    <row r="388" spans="7:75" s="28" customFormat="1" x14ac:dyDescent="0.15">
      <c r="G388" s="151"/>
      <c r="H388" s="151"/>
      <c r="I388" s="20"/>
      <c r="J388" s="78"/>
      <c r="K388" s="38"/>
      <c r="L388" s="20"/>
      <c r="M388" s="20"/>
      <c r="N388" s="20"/>
      <c r="O388" s="20"/>
      <c r="P388" s="20"/>
      <c r="Q388" s="20"/>
      <c r="R388" s="20"/>
      <c r="S388" s="20"/>
      <c r="T388" s="200"/>
      <c r="U388" s="189" t="str">
        <f t="shared" si="44"/>
        <v/>
      </c>
      <c r="V388" s="148"/>
      <c r="W388" s="22"/>
      <c r="X388" s="22"/>
      <c r="Y388" s="23"/>
      <c r="Z388" s="23"/>
      <c r="AA388" s="81"/>
      <c r="AB388" s="81"/>
      <c r="AC388" s="81"/>
      <c r="AD388" s="24"/>
      <c r="AE388" s="150">
        <f t="shared" si="54"/>
        <v>115</v>
      </c>
      <c r="AF388" s="27" t="str">
        <f t="shared" si="55"/>
        <v>（115才)</v>
      </c>
      <c r="AG388" s="81"/>
      <c r="AH388" s="81"/>
      <c r="AI388" s="81"/>
      <c r="AJ388" s="81"/>
      <c r="AK388" s="81"/>
      <c r="AL388" s="120"/>
      <c r="AM388" s="177"/>
      <c r="AN388" s="25"/>
      <c r="AO388" s="25"/>
      <c r="AP388" s="25">
        <f t="shared" si="52"/>
        <v>0</v>
      </c>
      <c r="AQ388" s="81"/>
      <c r="AR388" s="25"/>
      <c r="AS388" s="81"/>
      <c r="AT388" s="25"/>
      <c r="AU388" s="81"/>
      <c r="AV388" s="25"/>
      <c r="AW388" s="26"/>
      <c r="AX388" s="26"/>
      <c r="AY388" s="81">
        <f>一覧!V388</f>
        <v>0</v>
      </c>
      <c r="AZ388" s="81"/>
      <c r="BA388" s="177"/>
      <c r="BB388" s="177"/>
      <c r="BC388" s="177"/>
      <c r="BD388" s="148"/>
      <c r="BE388" s="25"/>
      <c r="BF388" s="81"/>
      <c r="BG388" s="81"/>
      <c r="BH388" s="81"/>
      <c r="BI388" s="81"/>
      <c r="BJ388" s="25"/>
      <c r="BK388" s="24"/>
      <c r="BL388" s="24">
        <f t="shared" si="43"/>
        <v>0</v>
      </c>
      <c r="BM388" s="177"/>
      <c r="BN388" s="177"/>
      <c r="BO388" s="82"/>
      <c r="BP388" s="81"/>
      <c r="BQ388" s="152"/>
      <c r="BR388" s="152"/>
      <c r="BS388" s="153"/>
      <c r="BT388" s="82"/>
      <c r="BU388" s="27"/>
      <c r="BV388" s="24"/>
      <c r="BW388" s="24"/>
    </row>
    <row r="389" spans="7:75" s="28" customFormat="1" ht="13.5" customHeight="1" x14ac:dyDescent="0.15">
      <c r="G389" s="151"/>
      <c r="H389" s="151"/>
      <c r="I389" s="20"/>
      <c r="J389" s="78"/>
      <c r="K389" s="38"/>
      <c r="L389" s="20"/>
      <c r="M389" s="20"/>
      <c r="N389" s="20"/>
      <c r="O389" s="20"/>
      <c r="P389" s="20"/>
      <c r="Q389" s="20"/>
      <c r="R389" s="20"/>
      <c r="S389" s="20"/>
      <c r="T389" s="200"/>
      <c r="U389" s="189" t="str">
        <f t="shared" si="44"/>
        <v/>
      </c>
      <c r="V389" s="148"/>
      <c r="W389" s="22"/>
      <c r="X389" s="22"/>
      <c r="Y389" s="23"/>
      <c r="Z389" s="23"/>
      <c r="AA389" s="81"/>
      <c r="AB389" s="81"/>
      <c r="AC389" s="81"/>
      <c r="AD389" s="24"/>
      <c r="AE389" s="150">
        <f t="shared" si="54"/>
        <v>115</v>
      </c>
      <c r="AF389" s="27" t="str">
        <f t="shared" si="55"/>
        <v>（115才)</v>
      </c>
      <c r="AG389" s="81"/>
      <c r="AH389" s="81"/>
      <c r="AI389" s="81"/>
      <c r="AJ389" s="81"/>
      <c r="AK389" s="81"/>
      <c r="AL389" s="120"/>
      <c r="AM389" s="177"/>
      <c r="AN389" s="25"/>
      <c r="AO389" s="25"/>
      <c r="AP389" s="25">
        <f t="shared" si="52"/>
        <v>0</v>
      </c>
      <c r="AQ389" s="81"/>
      <c r="AR389" s="25"/>
      <c r="AS389" s="81"/>
      <c r="AT389" s="25"/>
      <c r="AU389" s="81"/>
      <c r="AV389" s="25"/>
      <c r="AW389" s="26"/>
      <c r="AX389" s="26"/>
      <c r="AY389" s="81">
        <f>一覧!V389</f>
        <v>0</v>
      </c>
      <c r="AZ389" s="81"/>
      <c r="BA389" s="177"/>
      <c r="BB389" s="177"/>
      <c r="BC389" s="177"/>
      <c r="BD389" s="148"/>
      <c r="BE389" s="25"/>
      <c r="BF389" s="81"/>
      <c r="BG389" s="81"/>
      <c r="BH389" s="81"/>
      <c r="BI389" s="81"/>
      <c r="BJ389" s="25"/>
      <c r="BK389" s="24"/>
      <c r="BL389" s="24">
        <f t="shared" si="43"/>
        <v>0</v>
      </c>
      <c r="BM389" s="177"/>
      <c r="BN389" s="177"/>
      <c r="BO389" s="82"/>
      <c r="BP389" s="81"/>
      <c r="BQ389" s="152"/>
      <c r="BR389" s="152"/>
      <c r="BS389" s="153"/>
      <c r="BT389" s="82"/>
      <c r="BU389" s="27"/>
      <c r="BV389" s="24"/>
      <c r="BW389" s="24"/>
    </row>
    <row r="390" spans="7:75" s="28" customFormat="1" x14ac:dyDescent="0.15">
      <c r="G390" s="151"/>
      <c r="H390" s="151"/>
      <c r="I390" s="20"/>
      <c r="J390" s="78"/>
      <c r="K390" s="38"/>
      <c r="L390" s="20"/>
      <c r="M390" s="20"/>
      <c r="N390" s="20"/>
      <c r="O390" s="20"/>
      <c r="P390" s="20"/>
      <c r="Q390" s="20"/>
      <c r="R390" s="20"/>
      <c r="S390" s="20"/>
      <c r="T390" s="200"/>
      <c r="U390" s="189" t="str">
        <f t="shared" si="44"/>
        <v/>
      </c>
      <c r="V390" s="148"/>
      <c r="W390" s="22"/>
      <c r="X390" s="22"/>
      <c r="Y390" s="23"/>
      <c r="Z390" s="23"/>
      <c r="AA390" s="81"/>
      <c r="AB390" s="81"/>
      <c r="AC390" s="81"/>
      <c r="AD390" s="24"/>
      <c r="AE390" s="150">
        <f t="shared" si="54"/>
        <v>115</v>
      </c>
      <c r="AF390" s="27" t="str">
        <f t="shared" si="55"/>
        <v>（115才)</v>
      </c>
      <c r="AG390" s="81"/>
      <c r="AH390" s="81"/>
      <c r="AI390" s="81"/>
      <c r="AJ390" s="81"/>
      <c r="AK390" s="81"/>
      <c r="AL390" s="120"/>
      <c r="AM390" s="177"/>
      <c r="AN390" s="25"/>
      <c r="AO390" s="25"/>
      <c r="AP390" s="25">
        <f t="shared" si="52"/>
        <v>0</v>
      </c>
      <c r="AQ390" s="81"/>
      <c r="AR390" s="25"/>
      <c r="AS390" s="81"/>
      <c r="AT390" s="25"/>
      <c r="AU390" s="81"/>
      <c r="AV390" s="25"/>
      <c r="AW390" s="26"/>
      <c r="AX390" s="26"/>
      <c r="AY390" s="81">
        <f>一覧!V390</f>
        <v>0</v>
      </c>
      <c r="AZ390" s="81"/>
      <c r="BA390" s="177"/>
      <c r="BB390" s="177"/>
      <c r="BC390" s="177"/>
      <c r="BD390" s="148"/>
      <c r="BE390" s="25"/>
      <c r="BF390" s="81"/>
      <c r="BG390" s="81"/>
      <c r="BH390" s="81"/>
      <c r="BI390" s="81"/>
      <c r="BJ390" s="25"/>
      <c r="BK390" s="24"/>
      <c r="BL390" s="24">
        <f t="shared" ref="BL390:BL435" si="56">BK390+BJ390*365</f>
        <v>0</v>
      </c>
      <c r="BM390" s="177"/>
      <c r="BN390" s="177"/>
      <c r="BO390" s="82"/>
      <c r="BP390" s="81"/>
      <c r="BQ390" s="152"/>
      <c r="BR390" s="152"/>
      <c r="BS390" s="153"/>
      <c r="BT390" s="82"/>
      <c r="BU390" s="27"/>
      <c r="BV390" s="24"/>
      <c r="BW390" s="24"/>
    </row>
    <row r="391" spans="7:75" s="28" customFormat="1" x14ac:dyDescent="0.15">
      <c r="G391" s="151"/>
      <c r="H391" s="151"/>
      <c r="I391" s="20"/>
      <c r="J391" s="78"/>
      <c r="K391" s="38"/>
      <c r="L391" s="20"/>
      <c r="M391" s="20"/>
      <c r="N391" s="20"/>
      <c r="O391" s="20"/>
      <c r="P391" s="20"/>
      <c r="Q391" s="20"/>
      <c r="R391" s="20"/>
      <c r="S391" s="20"/>
      <c r="T391" s="200"/>
      <c r="U391" s="189" t="str">
        <f t="shared" ref="U391:U454" si="57">P391&amp;R391&amp;T391</f>
        <v/>
      </c>
      <c r="V391" s="148"/>
      <c r="W391" s="22"/>
      <c r="X391" s="22"/>
      <c r="Y391" s="23"/>
      <c r="Z391" s="23"/>
      <c r="AA391" s="81"/>
      <c r="AB391" s="81"/>
      <c r="AC391" s="81"/>
      <c r="AD391" s="24"/>
      <c r="AE391" s="150">
        <f t="shared" si="54"/>
        <v>115</v>
      </c>
      <c r="AF391" s="27" t="str">
        <f t="shared" si="55"/>
        <v>（115才)</v>
      </c>
      <c r="AG391" s="81"/>
      <c r="AH391" s="81"/>
      <c r="AI391" s="81"/>
      <c r="AJ391" s="81"/>
      <c r="AK391" s="81"/>
      <c r="AL391" s="120"/>
      <c r="AM391" s="177"/>
      <c r="AN391" s="25"/>
      <c r="AO391" s="25"/>
      <c r="AP391" s="25">
        <f t="shared" si="52"/>
        <v>0</v>
      </c>
      <c r="AQ391" s="81"/>
      <c r="AR391" s="25"/>
      <c r="AS391" s="81"/>
      <c r="AT391" s="25"/>
      <c r="AU391" s="81"/>
      <c r="AV391" s="25"/>
      <c r="AW391" s="26"/>
      <c r="AX391" s="26"/>
      <c r="AY391" s="81">
        <f>一覧!V391</f>
        <v>0</v>
      </c>
      <c r="AZ391" s="81"/>
      <c r="BA391" s="177"/>
      <c r="BB391" s="177"/>
      <c r="BC391" s="177"/>
      <c r="BD391" s="148"/>
      <c r="BE391" s="25"/>
      <c r="BF391" s="81"/>
      <c r="BG391" s="81"/>
      <c r="BH391" s="81"/>
      <c r="BI391" s="81"/>
      <c r="BJ391" s="25"/>
      <c r="BK391" s="24"/>
      <c r="BL391" s="24">
        <f t="shared" si="56"/>
        <v>0</v>
      </c>
      <c r="BM391" s="177"/>
      <c r="BN391" s="177"/>
      <c r="BO391" s="82"/>
      <c r="BP391" s="81"/>
      <c r="BQ391" s="152"/>
      <c r="BR391" s="152"/>
      <c r="BS391" s="153"/>
      <c r="BT391" s="82"/>
      <c r="BU391" s="27"/>
      <c r="BV391" s="24"/>
      <c r="BW391" s="24"/>
    </row>
    <row r="392" spans="7:75" s="28" customFormat="1" ht="13.5" customHeight="1" x14ac:dyDescent="0.15">
      <c r="G392" s="151"/>
      <c r="H392" s="151"/>
      <c r="I392" s="20"/>
      <c r="J392" s="78"/>
      <c r="K392" s="38"/>
      <c r="L392" s="20"/>
      <c r="M392" s="20"/>
      <c r="N392" s="20"/>
      <c r="O392" s="20"/>
      <c r="P392" s="20"/>
      <c r="Q392" s="20"/>
      <c r="R392" s="20"/>
      <c r="S392" s="20"/>
      <c r="T392" s="200"/>
      <c r="U392" s="189" t="str">
        <f t="shared" si="57"/>
        <v/>
      </c>
      <c r="V392" s="148"/>
      <c r="W392" s="22"/>
      <c r="X392" s="22"/>
      <c r="Y392" s="23"/>
      <c r="Z392" s="23"/>
      <c r="AA392" s="81"/>
      <c r="AB392" s="81"/>
      <c r="AC392" s="81"/>
      <c r="AD392" s="24"/>
      <c r="AE392" s="150">
        <f t="shared" si="54"/>
        <v>115</v>
      </c>
      <c r="AF392" s="27" t="str">
        <f t="shared" si="55"/>
        <v>（115才)</v>
      </c>
      <c r="AG392" s="81"/>
      <c r="AH392" s="81"/>
      <c r="AI392" s="81"/>
      <c r="AJ392" s="81"/>
      <c r="AK392" s="81"/>
      <c r="AL392" s="120"/>
      <c r="AM392" s="177"/>
      <c r="AN392" s="25"/>
      <c r="AO392" s="25"/>
      <c r="AP392" s="25">
        <f t="shared" si="52"/>
        <v>0</v>
      </c>
      <c r="AQ392" s="81"/>
      <c r="AR392" s="25"/>
      <c r="AS392" s="81"/>
      <c r="AT392" s="25"/>
      <c r="AU392" s="81"/>
      <c r="AV392" s="25"/>
      <c r="AW392" s="26"/>
      <c r="AX392" s="26"/>
      <c r="AY392" s="81">
        <f>一覧!V392</f>
        <v>0</v>
      </c>
      <c r="AZ392" s="81"/>
      <c r="BA392" s="177"/>
      <c r="BB392" s="177"/>
      <c r="BC392" s="177"/>
      <c r="BD392" s="148"/>
      <c r="BE392" s="25"/>
      <c r="BF392" s="81"/>
      <c r="BG392" s="81"/>
      <c r="BH392" s="81"/>
      <c r="BI392" s="81"/>
      <c r="BJ392" s="25"/>
      <c r="BK392" s="24"/>
      <c r="BL392" s="24">
        <f t="shared" si="56"/>
        <v>0</v>
      </c>
      <c r="BM392" s="177"/>
      <c r="BN392" s="177"/>
      <c r="BO392" s="82"/>
      <c r="BP392" s="81"/>
      <c r="BQ392" s="152"/>
      <c r="BR392" s="152"/>
      <c r="BS392" s="153"/>
      <c r="BT392" s="82"/>
      <c r="BU392" s="27"/>
      <c r="BV392" s="24"/>
      <c r="BW392" s="24"/>
    </row>
    <row r="393" spans="7:75" s="28" customFormat="1" x14ac:dyDescent="0.15">
      <c r="G393" s="151"/>
      <c r="H393" s="151"/>
      <c r="I393" s="20"/>
      <c r="J393" s="78"/>
      <c r="K393" s="38"/>
      <c r="L393" s="20"/>
      <c r="M393" s="20"/>
      <c r="N393" s="20"/>
      <c r="O393" s="20"/>
      <c r="P393" s="20"/>
      <c r="Q393" s="20"/>
      <c r="R393" s="20"/>
      <c r="S393" s="20"/>
      <c r="T393" s="200"/>
      <c r="U393" s="189" t="str">
        <f t="shared" si="57"/>
        <v/>
      </c>
      <c r="V393" s="148"/>
      <c r="W393" s="22"/>
      <c r="X393" s="22"/>
      <c r="Y393" s="23"/>
      <c r="Z393" s="23"/>
      <c r="AA393" s="81"/>
      <c r="AB393" s="81"/>
      <c r="AC393" s="81"/>
      <c r="AD393" s="24"/>
      <c r="AE393" s="150">
        <f t="shared" si="54"/>
        <v>115</v>
      </c>
      <c r="AF393" s="27" t="str">
        <f t="shared" si="55"/>
        <v>（115才)</v>
      </c>
      <c r="AG393" s="81"/>
      <c r="AH393" s="81"/>
      <c r="AI393" s="81"/>
      <c r="AJ393" s="81"/>
      <c r="AK393" s="81"/>
      <c r="AL393" s="120"/>
      <c r="AM393" s="177"/>
      <c r="AN393" s="25"/>
      <c r="AO393" s="25"/>
      <c r="AP393" s="25">
        <f t="shared" si="52"/>
        <v>0</v>
      </c>
      <c r="AQ393" s="81"/>
      <c r="AR393" s="25"/>
      <c r="AS393" s="81"/>
      <c r="AT393" s="25"/>
      <c r="AU393" s="81"/>
      <c r="AV393" s="25"/>
      <c r="AW393" s="26"/>
      <c r="AX393" s="26"/>
      <c r="AY393" s="81">
        <f>一覧!V393</f>
        <v>0</v>
      </c>
      <c r="AZ393" s="81"/>
      <c r="BA393" s="177"/>
      <c r="BB393" s="177"/>
      <c r="BC393" s="177"/>
      <c r="BD393" s="148"/>
      <c r="BE393" s="25"/>
      <c r="BF393" s="81"/>
      <c r="BG393" s="81"/>
      <c r="BH393" s="81"/>
      <c r="BI393" s="81"/>
      <c r="BJ393" s="25"/>
      <c r="BK393" s="24"/>
      <c r="BL393" s="24">
        <f t="shared" si="56"/>
        <v>0</v>
      </c>
      <c r="BM393" s="177"/>
      <c r="BN393" s="177"/>
      <c r="BO393" s="82"/>
      <c r="BP393" s="81"/>
      <c r="BQ393" s="152"/>
      <c r="BR393" s="152"/>
      <c r="BS393" s="153"/>
      <c r="BT393" s="82"/>
      <c r="BU393" s="27"/>
      <c r="BV393" s="24"/>
      <c r="BW393" s="24"/>
    </row>
    <row r="394" spans="7:75" s="28" customFormat="1" x14ac:dyDescent="0.15">
      <c r="G394" s="151"/>
      <c r="H394" s="151"/>
      <c r="I394" s="20"/>
      <c r="J394" s="78"/>
      <c r="K394" s="38"/>
      <c r="L394" s="20"/>
      <c r="M394" s="20"/>
      <c r="N394" s="20"/>
      <c r="O394" s="20"/>
      <c r="P394" s="20"/>
      <c r="Q394" s="20"/>
      <c r="R394" s="20"/>
      <c r="S394" s="20"/>
      <c r="T394" s="200"/>
      <c r="U394" s="189" t="str">
        <f t="shared" si="57"/>
        <v/>
      </c>
      <c r="V394" s="148"/>
      <c r="W394" s="22"/>
      <c r="X394" s="22"/>
      <c r="Y394" s="23"/>
      <c r="Z394" s="23"/>
      <c r="AA394" s="81"/>
      <c r="AB394" s="81"/>
      <c r="AC394" s="81"/>
      <c r="AD394" s="24"/>
      <c r="AE394" s="150">
        <f t="shared" si="54"/>
        <v>115</v>
      </c>
      <c r="AF394" s="27" t="str">
        <f t="shared" si="55"/>
        <v>（115才)</v>
      </c>
      <c r="AG394" s="81"/>
      <c r="AH394" s="81"/>
      <c r="AI394" s="81"/>
      <c r="AJ394" s="81"/>
      <c r="AK394" s="81"/>
      <c r="AL394" s="120"/>
      <c r="AM394" s="177"/>
      <c r="AN394" s="25"/>
      <c r="AO394" s="25"/>
      <c r="AP394" s="25">
        <f t="shared" si="52"/>
        <v>0</v>
      </c>
      <c r="AQ394" s="81"/>
      <c r="AR394" s="25"/>
      <c r="AS394" s="81"/>
      <c r="AT394" s="25"/>
      <c r="AU394" s="81"/>
      <c r="AV394" s="25"/>
      <c r="AW394" s="26"/>
      <c r="AX394" s="26"/>
      <c r="AY394" s="81">
        <f>一覧!V394</f>
        <v>0</v>
      </c>
      <c r="AZ394" s="81"/>
      <c r="BA394" s="177"/>
      <c r="BB394" s="177"/>
      <c r="BC394" s="177"/>
      <c r="BD394" s="148"/>
      <c r="BE394" s="25"/>
      <c r="BF394" s="81"/>
      <c r="BG394" s="81"/>
      <c r="BH394" s="81"/>
      <c r="BI394" s="81"/>
      <c r="BJ394" s="25"/>
      <c r="BK394" s="24"/>
      <c r="BL394" s="24">
        <f t="shared" si="56"/>
        <v>0</v>
      </c>
      <c r="BM394" s="177"/>
      <c r="BN394" s="177"/>
      <c r="BO394" s="82"/>
      <c r="BP394" s="81"/>
      <c r="BQ394" s="152"/>
      <c r="BR394" s="152"/>
      <c r="BS394" s="153"/>
      <c r="BT394" s="82"/>
      <c r="BU394" s="27"/>
      <c r="BV394" s="24"/>
      <c r="BW394" s="24"/>
    </row>
    <row r="395" spans="7:75" s="28" customFormat="1" ht="13.5" customHeight="1" x14ac:dyDescent="0.15">
      <c r="G395" s="151"/>
      <c r="H395" s="151"/>
      <c r="I395" s="20"/>
      <c r="J395" s="78"/>
      <c r="K395" s="38"/>
      <c r="L395" s="20"/>
      <c r="M395" s="20"/>
      <c r="N395" s="20"/>
      <c r="O395" s="20"/>
      <c r="P395" s="20"/>
      <c r="Q395" s="20"/>
      <c r="R395" s="20"/>
      <c r="S395" s="20"/>
      <c r="T395" s="200"/>
      <c r="U395" s="189" t="str">
        <f t="shared" si="57"/>
        <v/>
      </c>
      <c r="V395" s="148"/>
      <c r="W395" s="22"/>
      <c r="X395" s="22"/>
      <c r="Y395" s="23"/>
      <c r="Z395" s="23"/>
      <c r="AA395" s="81"/>
      <c r="AB395" s="81"/>
      <c r="AC395" s="81"/>
      <c r="AD395" s="24"/>
      <c r="AE395" s="150">
        <f t="shared" si="54"/>
        <v>115</v>
      </c>
      <c r="AF395" s="27" t="str">
        <f t="shared" si="55"/>
        <v>（115才)</v>
      </c>
      <c r="AG395" s="81"/>
      <c r="AH395" s="81"/>
      <c r="AI395" s="81"/>
      <c r="AJ395" s="81"/>
      <c r="AK395" s="81"/>
      <c r="AL395" s="120"/>
      <c r="AM395" s="177"/>
      <c r="AN395" s="25"/>
      <c r="AO395" s="25"/>
      <c r="AP395" s="25">
        <f t="shared" si="52"/>
        <v>0</v>
      </c>
      <c r="AQ395" s="81"/>
      <c r="AR395" s="25"/>
      <c r="AS395" s="81"/>
      <c r="AT395" s="25"/>
      <c r="AU395" s="81"/>
      <c r="AV395" s="25"/>
      <c r="AW395" s="26"/>
      <c r="AX395" s="26"/>
      <c r="AY395" s="81">
        <f>一覧!V395</f>
        <v>0</v>
      </c>
      <c r="AZ395" s="81"/>
      <c r="BA395" s="177"/>
      <c r="BB395" s="177"/>
      <c r="BC395" s="177"/>
      <c r="BD395" s="148"/>
      <c r="BE395" s="25"/>
      <c r="BF395" s="81"/>
      <c r="BG395" s="81"/>
      <c r="BH395" s="81"/>
      <c r="BI395" s="81"/>
      <c r="BJ395" s="25"/>
      <c r="BK395" s="24"/>
      <c r="BL395" s="24">
        <f t="shared" si="56"/>
        <v>0</v>
      </c>
      <c r="BM395" s="177"/>
      <c r="BN395" s="177"/>
      <c r="BO395" s="82"/>
      <c r="BP395" s="81"/>
      <c r="BQ395" s="152"/>
      <c r="BR395" s="152"/>
      <c r="BS395" s="153"/>
      <c r="BT395" s="82"/>
      <c r="BU395" s="27"/>
      <c r="BV395" s="24"/>
      <c r="BW395" s="24"/>
    </row>
    <row r="396" spans="7:75" s="28" customFormat="1" x14ac:dyDescent="0.15">
      <c r="G396" s="151"/>
      <c r="H396" s="151"/>
      <c r="I396" s="20"/>
      <c r="J396" s="78"/>
      <c r="K396" s="38"/>
      <c r="L396" s="20"/>
      <c r="M396" s="20"/>
      <c r="N396" s="20"/>
      <c r="O396" s="20"/>
      <c r="P396" s="20"/>
      <c r="Q396" s="20"/>
      <c r="R396" s="20"/>
      <c r="S396" s="20"/>
      <c r="T396" s="200"/>
      <c r="U396" s="189" t="str">
        <f t="shared" si="57"/>
        <v/>
      </c>
      <c r="V396" s="148"/>
      <c r="W396" s="22"/>
      <c r="X396" s="22"/>
      <c r="Y396" s="23"/>
      <c r="Z396" s="23"/>
      <c r="AA396" s="81"/>
      <c r="AB396" s="81"/>
      <c r="AC396" s="81"/>
      <c r="AD396" s="24"/>
      <c r="AE396" s="150">
        <f t="shared" si="54"/>
        <v>115</v>
      </c>
      <c r="AF396" s="27" t="str">
        <f t="shared" si="55"/>
        <v>（115才)</v>
      </c>
      <c r="AG396" s="81"/>
      <c r="AH396" s="81"/>
      <c r="AI396" s="81"/>
      <c r="AJ396" s="81"/>
      <c r="AK396" s="81"/>
      <c r="AL396" s="120"/>
      <c r="AM396" s="177"/>
      <c r="AN396" s="25"/>
      <c r="AO396" s="25"/>
      <c r="AP396" s="25">
        <f t="shared" si="52"/>
        <v>0</v>
      </c>
      <c r="AQ396" s="81"/>
      <c r="AR396" s="25"/>
      <c r="AS396" s="81"/>
      <c r="AT396" s="25"/>
      <c r="AU396" s="81"/>
      <c r="AV396" s="25"/>
      <c r="AW396" s="26"/>
      <c r="AX396" s="26"/>
      <c r="AY396" s="81">
        <f>一覧!V396</f>
        <v>0</v>
      </c>
      <c r="AZ396" s="81"/>
      <c r="BA396" s="177"/>
      <c r="BB396" s="177"/>
      <c r="BC396" s="177"/>
      <c r="BD396" s="148"/>
      <c r="BE396" s="25"/>
      <c r="BF396" s="81"/>
      <c r="BG396" s="81"/>
      <c r="BH396" s="81"/>
      <c r="BI396" s="81"/>
      <c r="BJ396" s="25"/>
      <c r="BK396" s="24"/>
      <c r="BL396" s="24">
        <f t="shared" si="56"/>
        <v>0</v>
      </c>
      <c r="BM396" s="177"/>
      <c r="BN396" s="177"/>
      <c r="BO396" s="82"/>
      <c r="BP396" s="81"/>
      <c r="BQ396" s="152"/>
      <c r="BR396" s="152"/>
      <c r="BS396" s="153"/>
      <c r="BT396" s="82"/>
      <c r="BU396" s="27"/>
      <c r="BV396" s="24"/>
      <c r="BW396" s="24"/>
    </row>
    <row r="397" spans="7:75" s="28" customFormat="1" x14ac:dyDescent="0.15">
      <c r="G397" s="151"/>
      <c r="H397" s="151"/>
      <c r="I397" s="20"/>
      <c r="J397" s="78"/>
      <c r="K397" s="38"/>
      <c r="L397" s="20"/>
      <c r="M397" s="20"/>
      <c r="N397" s="20"/>
      <c r="O397" s="20"/>
      <c r="P397" s="20"/>
      <c r="Q397" s="20"/>
      <c r="R397" s="20"/>
      <c r="S397" s="20"/>
      <c r="T397" s="200"/>
      <c r="U397" s="189" t="str">
        <f t="shared" si="57"/>
        <v/>
      </c>
      <c r="V397" s="148"/>
      <c r="W397" s="22"/>
      <c r="X397" s="22"/>
      <c r="Y397" s="23"/>
      <c r="Z397" s="23"/>
      <c r="AA397" s="81"/>
      <c r="AB397" s="81"/>
      <c r="AC397" s="81"/>
      <c r="AD397" s="24"/>
      <c r="AE397" s="150">
        <f t="shared" si="54"/>
        <v>115</v>
      </c>
      <c r="AF397" s="27" t="str">
        <f t="shared" si="55"/>
        <v>（115才)</v>
      </c>
      <c r="AG397" s="81"/>
      <c r="AH397" s="81"/>
      <c r="AI397" s="81"/>
      <c r="AJ397" s="81"/>
      <c r="AK397" s="81"/>
      <c r="AL397" s="120"/>
      <c r="AM397" s="177"/>
      <c r="AN397" s="25"/>
      <c r="AO397" s="25"/>
      <c r="AP397" s="25">
        <f t="shared" si="52"/>
        <v>0</v>
      </c>
      <c r="AQ397" s="81"/>
      <c r="AR397" s="25"/>
      <c r="AS397" s="81"/>
      <c r="AT397" s="25"/>
      <c r="AU397" s="81"/>
      <c r="AV397" s="25"/>
      <c r="AW397" s="26"/>
      <c r="AX397" s="26"/>
      <c r="AY397" s="81">
        <f>一覧!V397</f>
        <v>0</v>
      </c>
      <c r="AZ397" s="81"/>
      <c r="BA397" s="177"/>
      <c r="BB397" s="177"/>
      <c r="BC397" s="177"/>
      <c r="BD397" s="148"/>
      <c r="BE397" s="25"/>
      <c r="BF397" s="81"/>
      <c r="BG397" s="81"/>
      <c r="BH397" s="81"/>
      <c r="BI397" s="81"/>
      <c r="BJ397" s="25"/>
      <c r="BK397" s="24"/>
      <c r="BL397" s="24">
        <f t="shared" si="56"/>
        <v>0</v>
      </c>
      <c r="BM397" s="177"/>
      <c r="BN397" s="177"/>
      <c r="BO397" s="82"/>
      <c r="BP397" s="81"/>
      <c r="BQ397" s="152"/>
      <c r="BR397" s="152"/>
      <c r="BS397" s="153"/>
      <c r="BT397" s="82"/>
      <c r="BU397" s="27"/>
      <c r="BV397" s="24"/>
      <c r="BW397" s="24"/>
    </row>
    <row r="398" spans="7:75" s="28" customFormat="1" ht="13.5" customHeight="1" x14ac:dyDescent="0.15">
      <c r="G398" s="151"/>
      <c r="H398" s="151"/>
      <c r="I398" s="20"/>
      <c r="J398" s="78"/>
      <c r="K398" s="38"/>
      <c r="L398" s="20"/>
      <c r="M398" s="20"/>
      <c r="N398" s="20"/>
      <c r="O398" s="20"/>
      <c r="P398" s="20"/>
      <c r="Q398" s="20"/>
      <c r="R398" s="20"/>
      <c r="S398" s="20"/>
      <c r="T398" s="200"/>
      <c r="U398" s="189" t="str">
        <f t="shared" si="57"/>
        <v/>
      </c>
      <c r="V398" s="148"/>
      <c r="W398" s="22"/>
      <c r="X398" s="22"/>
      <c r="Y398" s="23"/>
      <c r="Z398" s="23"/>
      <c r="AA398" s="81"/>
      <c r="AB398" s="81"/>
      <c r="AC398" s="81"/>
      <c r="AD398" s="24"/>
      <c r="AE398" s="150">
        <f t="shared" si="54"/>
        <v>115</v>
      </c>
      <c r="AF398" s="27" t="str">
        <f t="shared" si="55"/>
        <v>（115才)</v>
      </c>
      <c r="AG398" s="81"/>
      <c r="AH398" s="81"/>
      <c r="AI398" s="81"/>
      <c r="AJ398" s="81"/>
      <c r="AK398" s="81"/>
      <c r="AL398" s="120"/>
      <c r="AM398" s="177"/>
      <c r="AN398" s="25"/>
      <c r="AO398" s="25"/>
      <c r="AP398" s="25">
        <f t="shared" si="52"/>
        <v>0</v>
      </c>
      <c r="AQ398" s="81"/>
      <c r="AR398" s="25"/>
      <c r="AS398" s="81"/>
      <c r="AT398" s="25"/>
      <c r="AU398" s="81"/>
      <c r="AV398" s="25"/>
      <c r="AW398" s="26"/>
      <c r="AX398" s="26"/>
      <c r="AY398" s="81">
        <f>一覧!V398</f>
        <v>0</v>
      </c>
      <c r="AZ398" s="81"/>
      <c r="BA398" s="177"/>
      <c r="BB398" s="177"/>
      <c r="BC398" s="177"/>
      <c r="BD398" s="148"/>
      <c r="BE398" s="25"/>
      <c r="BF398" s="81"/>
      <c r="BG398" s="81"/>
      <c r="BH398" s="81"/>
      <c r="BI398" s="81"/>
      <c r="BJ398" s="25"/>
      <c r="BK398" s="24"/>
      <c r="BL398" s="24">
        <f t="shared" si="56"/>
        <v>0</v>
      </c>
      <c r="BM398" s="177"/>
      <c r="BN398" s="177"/>
      <c r="BO398" s="82"/>
      <c r="BP398" s="81"/>
      <c r="BQ398" s="152"/>
      <c r="BR398" s="152"/>
      <c r="BS398" s="153"/>
      <c r="BT398" s="82"/>
      <c r="BU398" s="27"/>
      <c r="BV398" s="24"/>
      <c r="BW398" s="24"/>
    </row>
    <row r="399" spans="7:75" s="28" customFormat="1" x14ac:dyDescent="0.15">
      <c r="G399" s="151"/>
      <c r="H399" s="151"/>
      <c r="I399" s="20"/>
      <c r="J399" s="78"/>
      <c r="K399" s="38"/>
      <c r="L399" s="20"/>
      <c r="M399" s="20"/>
      <c r="N399" s="20"/>
      <c r="O399" s="20"/>
      <c r="P399" s="20"/>
      <c r="Q399" s="20"/>
      <c r="R399" s="20"/>
      <c r="S399" s="20"/>
      <c r="T399" s="200"/>
      <c r="U399" s="189" t="str">
        <f t="shared" si="57"/>
        <v/>
      </c>
      <c r="V399" s="148"/>
      <c r="W399" s="22"/>
      <c r="X399" s="22"/>
      <c r="Y399" s="23"/>
      <c r="Z399" s="23"/>
      <c r="AA399" s="81"/>
      <c r="AB399" s="81"/>
      <c r="AC399" s="81"/>
      <c r="AD399" s="24"/>
      <c r="AE399" s="150">
        <f t="shared" si="54"/>
        <v>115</v>
      </c>
      <c r="AF399" s="27" t="str">
        <f t="shared" si="55"/>
        <v>（115才)</v>
      </c>
      <c r="AG399" s="81"/>
      <c r="AH399" s="81"/>
      <c r="AI399" s="81"/>
      <c r="AJ399" s="81"/>
      <c r="AK399" s="81"/>
      <c r="AL399" s="120"/>
      <c r="AM399" s="177"/>
      <c r="AN399" s="25"/>
      <c r="AO399" s="25"/>
      <c r="AP399" s="25">
        <f t="shared" si="52"/>
        <v>0</v>
      </c>
      <c r="AQ399" s="81"/>
      <c r="AR399" s="25"/>
      <c r="AS399" s="81"/>
      <c r="AT399" s="25"/>
      <c r="AU399" s="81"/>
      <c r="AV399" s="25"/>
      <c r="AW399" s="26"/>
      <c r="AX399" s="26"/>
      <c r="AY399" s="81">
        <f>一覧!V399</f>
        <v>0</v>
      </c>
      <c r="AZ399" s="81"/>
      <c r="BA399" s="177"/>
      <c r="BB399" s="177"/>
      <c r="BC399" s="177"/>
      <c r="BD399" s="148"/>
      <c r="BE399" s="25"/>
      <c r="BF399" s="81"/>
      <c r="BG399" s="81"/>
      <c r="BH399" s="81"/>
      <c r="BI399" s="81"/>
      <c r="BJ399" s="25"/>
      <c r="BK399" s="24"/>
      <c r="BL399" s="24">
        <f t="shared" si="56"/>
        <v>0</v>
      </c>
      <c r="BM399" s="177"/>
      <c r="BN399" s="177"/>
      <c r="BO399" s="82"/>
      <c r="BP399" s="81"/>
      <c r="BQ399" s="152"/>
      <c r="BR399" s="152"/>
      <c r="BS399" s="153"/>
      <c r="BT399" s="82"/>
      <c r="BU399" s="27"/>
      <c r="BV399" s="24"/>
      <c r="BW399" s="24"/>
    </row>
    <row r="400" spans="7:75" s="28" customFormat="1" x14ac:dyDescent="0.15">
      <c r="G400" s="151"/>
      <c r="H400" s="151"/>
      <c r="I400" s="20"/>
      <c r="J400" s="78"/>
      <c r="K400" s="38"/>
      <c r="L400" s="20"/>
      <c r="M400" s="20"/>
      <c r="N400" s="20"/>
      <c r="O400" s="20"/>
      <c r="P400" s="20"/>
      <c r="Q400" s="20"/>
      <c r="R400" s="20"/>
      <c r="S400" s="20"/>
      <c r="T400" s="200"/>
      <c r="U400" s="189" t="str">
        <f t="shared" si="57"/>
        <v/>
      </c>
      <c r="V400" s="148"/>
      <c r="W400" s="22"/>
      <c r="X400" s="22"/>
      <c r="Y400" s="23"/>
      <c r="Z400" s="23"/>
      <c r="AA400" s="81"/>
      <c r="AB400" s="81"/>
      <c r="AC400" s="81"/>
      <c r="AD400" s="24"/>
      <c r="AE400" s="150">
        <f t="shared" si="54"/>
        <v>115</v>
      </c>
      <c r="AF400" s="27" t="str">
        <f t="shared" si="55"/>
        <v>（115才)</v>
      </c>
      <c r="AG400" s="81"/>
      <c r="AH400" s="81"/>
      <c r="AI400" s="81"/>
      <c r="AJ400" s="81"/>
      <c r="AK400" s="81"/>
      <c r="AL400" s="120"/>
      <c r="AM400" s="177"/>
      <c r="AN400" s="25"/>
      <c r="AO400" s="25"/>
      <c r="AP400" s="25">
        <f t="shared" si="52"/>
        <v>0</v>
      </c>
      <c r="AQ400" s="81"/>
      <c r="AR400" s="25"/>
      <c r="AS400" s="81"/>
      <c r="AT400" s="25"/>
      <c r="AU400" s="81"/>
      <c r="AV400" s="25"/>
      <c r="AW400" s="26"/>
      <c r="AX400" s="26"/>
      <c r="AY400" s="81">
        <f>一覧!V400</f>
        <v>0</v>
      </c>
      <c r="AZ400" s="81"/>
      <c r="BA400" s="177"/>
      <c r="BB400" s="177"/>
      <c r="BC400" s="177"/>
      <c r="BD400" s="148"/>
      <c r="BE400" s="25"/>
      <c r="BF400" s="81"/>
      <c r="BG400" s="81"/>
      <c r="BH400" s="81"/>
      <c r="BI400" s="81"/>
      <c r="BJ400" s="25"/>
      <c r="BK400" s="24"/>
      <c r="BL400" s="24">
        <f t="shared" si="56"/>
        <v>0</v>
      </c>
      <c r="BM400" s="177"/>
      <c r="BN400" s="177"/>
      <c r="BO400" s="82"/>
      <c r="BP400" s="81"/>
      <c r="BQ400" s="152"/>
      <c r="BR400" s="152"/>
      <c r="BS400" s="153"/>
      <c r="BT400" s="82"/>
      <c r="BU400" s="27"/>
      <c r="BV400" s="24"/>
      <c r="BW400" s="24"/>
    </row>
    <row r="401" spans="7:75" s="28" customFormat="1" ht="13.5" customHeight="1" x14ac:dyDescent="0.15">
      <c r="G401" s="151"/>
      <c r="H401" s="151"/>
      <c r="I401" s="20"/>
      <c r="J401" s="78"/>
      <c r="K401" s="38"/>
      <c r="L401" s="20"/>
      <c r="M401" s="20"/>
      <c r="N401" s="20"/>
      <c r="O401" s="20"/>
      <c r="P401" s="20"/>
      <c r="Q401" s="20"/>
      <c r="R401" s="20"/>
      <c r="S401" s="20"/>
      <c r="T401" s="200"/>
      <c r="U401" s="189" t="str">
        <f t="shared" si="57"/>
        <v/>
      </c>
      <c r="V401" s="148"/>
      <c r="W401" s="22"/>
      <c r="X401" s="22"/>
      <c r="Y401" s="23"/>
      <c r="Z401" s="23"/>
      <c r="AA401" s="81"/>
      <c r="AB401" s="81"/>
      <c r="AC401" s="81"/>
      <c r="AD401" s="24"/>
      <c r="AE401" s="150">
        <f t="shared" si="54"/>
        <v>115</v>
      </c>
      <c r="AF401" s="27" t="str">
        <f t="shared" si="55"/>
        <v>（115才)</v>
      </c>
      <c r="AG401" s="81"/>
      <c r="AH401" s="81"/>
      <c r="AI401" s="81"/>
      <c r="AJ401" s="81"/>
      <c r="AK401" s="81"/>
      <c r="AL401" s="120"/>
      <c r="AM401" s="177"/>
      <c r="AN401" s="25"/>
      <c r="AO401" s="25"/>
      <c r="AP401" s="25">
        <f t="shared" si="52"/>
        <v>0</v>
      </c>
      <c r="AQ401" s="81"/>
      <c r="AR401" s="25"/>
      <c r="AS401" s="81"/>
      <c r="AT401" s="25"/>
      <c r="AU401" s="81"/>
      <c r="AV401" s="25"/>
      <c r="AW401" s="26"/>
      <c r="AX401" s="26"/>
      <c r="AY401" s="81">
        <f>一覧!V401</f>
        <v>0</v>
      </c>
      <c r="AZ401" s="81"/>
      <c r="BA401" s="177"/>
      <c r="BB401" s="177"/>
      <c r="BC401" s="177"/>
      <c r="BD401" s="148"/>
      <c r="BE401" s="25"/>
      <c r="BF401" s="81"/>
      <c r="BG401" s="81"/>
      <c r="BH401" s="81"/>
      <c r="BI401" s="81"/>
      <c r="BJ401" s="25"/>
      <c r="BK401" s="24"/>
      <c r="BL401" s="24">
        <f>BK401+BJ401*365</f>
        <v>0</v>
      </c>
      <c r="BM401" s="177"/>
      <c r="BN401" s="177"/>
      <c r="BO401" s="82"/>
      <c r="BP401" s="81"/>
      <c r="BQ401" s="152"/>
      <c r="BR401" s="152"/>
      <c r="BS401" s="153"/>
      <c r="BT401" s="82"/>
      <c r="BU401" s="27"/>
      <c r="BV401" s="24"/>
      <c r="BW401" s="24"/>
    </row>
    <row r="402" spans="7:75" s="28" customFormat="1" x14ac:dyDescent="0.15">
      <c r="G402" s="151"/>
      <c r="H402" s="151"/>
      <c r="I402" s="20"/>
      <c r="J402" s="78"/>
      <c r="K402" s="38"/>
      <c r="L402" s="20"/>
      <c r="M402" s="20"/>
      <c r="N402" s="20"/>
      <c r="O402" s="20"/>
      <c r="P402" s="20"/>
      <c r="Q402" s="20"/>
      <c r="R402" s="20"/>
      <c r="S402" s="20"/>
      <c r="T402" s="200"/>
      <c r="U402" s="189" t="str">
        <f t="shared" si="57"/>
        <v/>
      </c>
      <c r="V402" s="148"/>
      <c r="W402" s="22"/>
      <c r="X402" s="22"/>
      <c r="Y402" s="23"/>
      <c r="Z402" s="23"/>
      <c r="AA402" s="81"/>
      <c r="AB402" s="81"/>
      <c r="AC402" s="81"/>
      <c r="AD402" s="24"/>
      <c r="AE402" s="150">
        <f t="shared" si="54"/>
        <v>115</v>
      </c>
      <c r="AF402" s="27" t="str">
        <f t="shared" si="55"/>
        <v>（115才)</v>
      </c>
      <c r="AG402" s="81"/>
      <c r="AH402" s="81"/>
      <c r="AI402" s="81"/>
      <c r="AJ402" s="81"/>
      <c r="AK402" s="81"/>
      <c r="AL402" s="120"/>
      <c r="AM402" s="177"/>
      <c r="AN402" s="25"/>
      <c r="AO402" s="25"/>
      <c r="AP402" s="25">
        <f t="shared" si="52"/>
        <v>0</v>
      </c>
      <c r="AQ402" s="81"/>
      <c r="AR402" s="25"/>
      <c r="AS402" s="81"/>
      <c r="AT402" s="25"/>
      <c r="AU402" s="81"/>
      <c r="AV402" s="25"/>
      <c r="AW402" s="26"/>
      <c r="AX402" s="26"/>
      <c r="AY402" s="81">
        <f>一覧!V402</f>
        <v>0</v>
      </c>
      <c r="AZ402" s="81"/>
      <c r="BA402" s="177"/>
      <c r="BB402" s="177"/>
      <c r="BC402" s="177"/>
      <c r="BD402" s="148"/>
      <c r="BE402" s="25"/>
      <c r="BF402" s="81"/>
      <c r="BG402" s="81"/>
      <c r="BH402" s="81"/>
      <c r="BI402" s="81"/>
      <c r="BJ402" s="25"/>
      <c r="BK402" s="24"/>
      <c r="BL402" s="24">
        <f t="shared" si="56"/>
        <v>0</v>
      </c>
      <c r="BM402" s="177"/>
      <c r="BN402" s="177"/>
      <c r="BO402" s="82"/>
      <c r="BP402" s="81"/>
      <c r="BQ402" s="152"/>
      <c r="BR402" s="152"/>
      <c r="BS402" s="153"/>
      <c r="BT402" s="82"/>
      <c r="BU402" s="27"/>
      <c r="BV402" s="24"/>
      <c r="BW402" s="24"/>
    </row>
    <row r="403" spans="7:75" s="28" customFormat="1" x14ac:dyDescent="0.15">
      <c r="G403" s="151"/>
      <c r="H403" s="151"/>
      <c r="I403" s="20"/>
      <c r="J403" s="78"/>
      <c r="K403" s="38"/>
      <c r="L403" s="20"/>
      <c r="M403" s="20"/>
      <c r="N403" s="20"/>
      <c r="O403" s="20"/>
      <c r="P403" s="20"/>
      <c r="Q403" s="20"/>
      <c r="R403" s="20"/>
      <c r="S403" s="20"/>
      <c r="T403" s="200"/>
      <c r="U403" s="189" t="str">
        <f t="shared" si="57"/>
        <v/>
      </c>
      <c r="V403" s="148"/>
      <c r="W403" s="22"/>
      <c r="X403" s="22"/>
      <c r="Y403" s="23"/>
      <c r="Z403" s="23"/>
      <c r="AA403" s="81"/>
      <c r="AB403" s="81"/>
      <c r="AC403" s="81"/>
      <c r="AD403" s="24"/>
      <c r="AE403" s="150">
        <f t="shared" si="54"/>
        <v>115</v>
      </c>
      <c r="AF403" s="27" t="str">
        <f t="shared" si="55"/>
        <v>（115才)</v>
      </c>
      <c r="AG403" s="81"/>
      <c r="AH403" s="81"/>
      <c r="AI403" s="81"/>
      <c r="AJ403" s="81"/>
      <c r="AK403" s="81"/>
      <c r="AL403" s="120"/>
      <c r="AM403" s="177"/>
      <c r="AN403" s="25"/>
      <c r="AO403" s="25"/>
      <c r="AP403" s="25">
        <f t="shared" si="52"/>
        <v>0</v>
      </c>
      <c r="AQ403" s="81"/>
      <c r="AR403" s="25"/>
      <c r="AS403" s="81"/>
      <c r="AT403" s="25"/>
      <c r="AU403" s="81"/>
      <c r="AV403" s="25"/>
      <c r="AW403" s="26"/>
      <c r="AX403" s="26"/>
      <c r="AY403" s="81">
        <f>一覧!V403</f>
        <v>0</v>
      </c>
      <c r="AZ403" s="81"/>
      <c r="BA403" s="177"/>
      <c r="BB403" s="177"/>
      <c r="BC403" s="177"/>
      <c r="BD403" s="148"/>
      <c r="BE403" s="25"/>
      <c r="BF403" s="81"/>
      <c r="BG403" s="81"/>
      <c r="BH403" s="81"/>
      <c r="BI403" s="81"/>
      <c r="BJ403" s="25"/>
      <c r="BK403" s="24"/>
      <c r="BL403" s="24">
        <f t="shared" si="56"/>
        <v>0</v>
      </c>
      <c r="BM403" s="177"/>
      <c r="BN403" s="177"/>
      <c r="BO403" s="82"/>
      <c r="BP403" s="81"/>
      <c r="BQ403" s="152"/>
      <c r="BR403" s="152"/>
      <c r="BS403" s="153"/>
      <c r="BT403" s="82"/>
      <c r="BU403" s="27"/>
      <c r="BV403" s="24"/>
      <c r="BW403" s="24"/>
    </row>
    <row r="404" spans="7:75" s="28" customFormat="1" ht="13.5" customHeight="1" x14ac:dyDescent="0.15">
      <c r="G404" s="151"/>
      <c r="H404" s="151"/>
      <c r="I404" s="20"/>
      <c r="J404" s="78"/>
      <c r="K404" s="38"/>
      <c r="L404" s="20"/>
      <c r="M404" s="20"/>
      <c r="N404" s="20"/>
      <c r="O404" s="20"/>
      <c r="P404" s="20"/>
      <c r="Q404" s="20"/>
      <c r="R404" s="20"/>
      <c r="S404" s="20"/>
      <c r="T404" s="200"/>
      <c r="U404" s="189" t="str">
        <f t="shared" si="57"/>
        <v/>
      </c>
      <c r="V404" s="148"/>
      <c r="W404" s="22"/>
      <c r="X404" s="22"/>
      <c r="Y404" s="23"/>
      <c r="Z404" s="23"/>
      <c r="AA404" s="81"/>
      <c r="AB404" s="81"/>
      <c r="AC404" s="81"/>
      <c r="AD404" s="24"/>
      <c r="AE404" s="150">
        <f t="shared" si="54"/>
        <v>115</v>
      </c>
      <c r="AF404" s="27" t="str">
        <f t="shared" si="55"/>
        <v>（115才)</v>
      </c>
      <c r="AG404" s="81"/>
      <c r="AH404" s="81"/>
      <c r="AI404" s="81"/>
      <c r="AJ404" s="81"/>
      <c r="AK404" s="81"/>
      <c r="AL404" s="120"/>
      <c r="AM404" s="177"/>
      <c r="AN404" s="25"/>
      <c r="AO404" s="25"/>
      <c r="AP404" s="25">
        <f t="shared" si="52"/>
        <v>0</v>
      </c>
      <c r="AQ404" s="81"/>
      <c r="AR404" s="25"/>
      <c r="AS404" s="81"/>
      <c r="AT404" s="25"/>
      <c r="AU404" s="81"/>
      <c r="AV404" s="25"/>
      <c r="AW404" s="26"/>
      <c r="AX404" s="26"/>
      <c r="AY404" s="81">
        <f>一覧!V404</f>
        <v>0</v>
      </c>
      <c r="AZ404" s="81"/>
      <c r="BA404" s="177"/>
      <c r="BB404" s="177"/>
      <c r="BC404" s="177"/>
      <c r="BD404" s="148"/>
      <c r="BE404" s="25"/>
      <c r="BF404" s="81"/>
      <c r="BG404" s="81"/>
      <c r="BH404" s="81"/>
      <c r="BI404" s="81"/>
      <c r="BJ404" s="25"/>
      <c r="BK404" s="24"/>
      <c r="BL404" s="24">
        <f t="shared" si="56"/>
        <v>0</v>
      </c>
      <c r="BM404" s="177"/>
      <c r="BN404" s="177"/>
      <c r="BO404" s="82"/>
      <c r="BP404" s="81"/>
      <c r="BQ404" s="152"/>
      <c r="BR404" s="152"/>
      <c r="BS404" s="153"/>
      <c r="BT404" s="82"/>
      <c r="BU404" s="27"/>
      <c r="BV404" s="24"/>
      <c r="BW404" s="24"/>
    </row>
    <row r="405" spans="7:75" s="28" customFormat="1" x14ac:dyDescent="0.15">
      <c r="G405" s="151"/>
      <c r="H405" s="151"/>
      <c r="I405" s="20"/>
      <c r="J405" s="78"/>
      <c r="K405" s="38"/>
      <c r="L405" s="20"/>
      <c r="M405" s="20"/>
      <c r="N405" s="20"/>
      <c r="O405" s="20"/>
      <c r="P405" s="20"/>
      <c r="Q405" s="20"/>
      <c r="R405" s="20"/>
      <c r="S405" s="20"/>
      <c r="T405" s="200"/>
      <c r="U405" s="189" t="str">
        <f t="shared" si="57"/>
        <v/>
      </c>
      <c r="V405" s="148"/>
      <c r="W405" s="22"/>
      <c r="X405" s="22"/>
      <c r="Y405" s="23"/>
      <c r="Z405" s="23"/>
      <c r="AA405" s="81"/>
      <c r="AB405" s="81"/>
      <c r="AC405" s="81"/>
      <c r="AD405" s="24"/>
      <c r="AE405" s="150">
        <f t="shared" si="54"/>
        <v>115</v>
      </c>
      <c r="AF405" s="27" t="str">
        <f t="shared" si="55"/>
        <v>（115才)</v>
      </c>
      <c r="AG405" s="81"/>
      <c r="AH405" s="81"/>
      <c r="AI405" s="81"/>
      <c r="AJ405" s="81"/>
      <c r="AK405" s="81"/>
      <c r="AL405" s="120"/>
      <c r="AM405" s="177"/>
      <c r="AN405" s="25"/>
      <c r="AO405" s="25"/>
      <c r="AP405" s="25">
        <f t="shared" si="52"/>
        <v>0</v>
      </c>
      <c r="AQ405" s="81"/>
      <c r="AR405" s="25"/>
      <c r="AS405" s="81"/>
      <c r="AT405" s="25"/>
      <c r="AU405" s="81"/>
      <c r="AV405" s="25"/>
      <c r="AW405" s="26"/>
      <c r="AX405" s="26"/>
      <c r="AY405" s="81">
        <f>一覧!V405</f>
        <v>0</v>
      </c>
      <c r="AZ405" s="81"/>
      <c r="BA405" s="177"/>
      <c r="BB405" s="177"/>
      <c r="BC405" s="177"/>
      <c r="BD405" s="148"/>
      <c r="BE405" s="25"/>
      <c r="BF405" s="81"/>
      <c r="BG405" s="81"/>
      <c r="BH405" s="81"/>
      <c r="BI405" s="81"/>
      <c r="BJ405" s="25"/>
      <c r="BK405" s="24"/>
      <c r="BL405" s="24">
        <f t="shared" si="56"/>
        <v>0</v>
      </c>
      <c r="BM405" s="177"/>
      <c r="BN405" s="177"/>
      <c r="BO405" s="82"/>
      <c r="BP405" s="81"/>
      <c r="BQ405" s="152"/>
      <c r="BR405" s="152"/>
      <c r="BS405" s="153"/>
      <c r="BT405" s="82"/>
      <c r="BU405" s="27"/>
      <c r="BV405" s="24"/>
      <c r="BW405" s="24"/>
    </row>
    <row r="406" spans="7:75" s="28" customFormat="1" x14ac:dyDescent="0.15">
      <c r="G406" s="151"/>
      <c r="H406" s="151"/>
      <c r="I406" s="20"/>
      <c r="J406" s="78"/>
      <c r="K406" s="38"/>
      <c r="L406" s="20"/>
      <c r="M406" s="20"/>
      <c r="N406" s="20"/>
      <c r="O406" s="20"/>
      <c r="P406" s="20"/>
      <c r="Q406" s="20"/>
      <c r="R406" s="20"/>
      <c r="S406" s="20"/>
      <c r="T406" s="200"/>
      <c r="U406" s="189" t="str">
        <f t="shared" si="57"/>
        <v/>
      </c>
      <c r="V406" s="148"/>
      <c r="W406" s="22"/>
      <c r="X406" s="22"/>
      <c r="Y406" s="23"/>
      <c r="Z406" s="23"/>
      <c r="AA406" s="81"/>
      <c r="AB406" s="81"/>
      <c r="AC406" s="81"/>
      <c r="AD406" s="24"/>
      <c r="AE406" s="150">
        <f t="shared" si="54"/>
        <v>115</v>
      </c>
      <c r="AF406" s="27" t="str">
        <f t="shared" si="55"/>
        <v>（115才)</v>
      </c>
      <c r="AG406" s="81"/>
      <c r="AH406" s="81"/>
      <c r="AI406" s="81"/>
      <c r="AJ406" s="81"/>
      <c r="AK406" s="81"/>
      <c r="AL406" s="120"/>
      <c r="AM406" s="177"/>
      <c r="AN406" s="25"/>
      <c r="AO406" s="25"/>
      <c r="AP406" s="25">
        <f t="shared" si="52"/>
        <v>0</v>
      </c>
      <c r="AQ406" s="81"/>
      <c r="AR406" s="25"/>
      <c r="AS406" s="81"/>
      <c r="AT406" s="25"/>
      <c r="AU406" s="81"/>
      <c r="AV406" s="25"/>
      <c r="AW406" s="26"/>
      <c r="AX406" s="26"/>
      <c r="AY406" s="81">
        <f>一覧!V406</f>
        <v>0</v>
      </c>
      <c r="AZ406" s="81"/>
      <c r="BA406" s="177"/>
      <c r="BB406" s="177"/>
      <c r="BC406" s="177"/>
      <c r="BD406" s="148"/>
      <c r="BE406" s="25"/>
      <c r="BF406" s="81"/>
      <c r="BG406" s="81"/>
      <c r="BH406" s="81"/>
      <c r="BI406" s="81"/>
      <c r="BJ406" s="25"/>
      <c r="BK406" s="24"/>
      <c r="BL406" s="24">
        <f t="shared" si="56"/>
        <v>0</v>
      </c>
      <c r="BM406" s="177"/>
      <c r="BN406" s="177"/>
      <c r="BO406" s="82"/>
      <c r="BP406" s="81"/>
      <c r="BQ406" s="152"/>
      <c r="BR406" s="152"/>
      <c r="BS406" s="153"/>
      <c r="BT406" s="82"/>
      <c r="BU406" s="27"/>
      <c r="BV406" s="24"/>
      <c r="BW406" s="24"/>
    </row>
    <row r="407" spans="7:75" s="28" customFormat="1" ht="13.5" customHeight="1" x14ac:dyDescent="0.15">
      <c r="G407" s="151"/>
      <c r="H407" s="151"/>
      <c r="I407" s="20"/>
      <c r="J407" s="78"/>
      <c r="K407" s="38"/>
      <c r="L407" s="20"/>
      <c r="M407" s="20"/>
      <c r="N407" s="20"/>
      <c r="O407" s="20"/>
      <c r="P407" s="20"/>
      <c r="Q407" s="20"/>
      <c r="R407" s="20"/>
      <c r="S407" s="20"/>
      <c r="T407" s="200"/>
      <c r="U407" s="189" t="str">
        <f t="shared" si="57"/>
        <v/>
      </c>
      <c r="V407" s="148"/>
      <c r="W407" s="22"/>
      <c r="X407" s="22"/>
      <c r="Y407" s="23"/>
      <c r="Z407" s="23"/>
      <c r="AA407" s="81"/>
      <c r="AB407" s="81"/>
      <c r="AC407" s="81"/>
      <c r="AD407" s="24"/>
      <c r="AE407" s="150">
        <f t="shared" si="54"/>
        <v>115</v>
      </c>
      <c r="AF407" s="27" t="str">
        <f t="shared" si="55"/>
        <v>（115才)</v>
      </c>
      <c r="AG407" s="81"/>
      <c r="AH407" s="81"/>
      <c r="AI407" s="81"/>
      <c r="AJ407" s="81"/>
      <c r="AK407" s="81"/>
      <c r="AL407" s="120"/>
      <c r="AM407" s="177"/>
      <c r="AN407" s="25"/>
      <c r="AO407" s="25"/>
      <c r="AP407" s="25">
        <f t="shared" si="52"/>
        <v>0</v>
      </c>
      <c r="AQ407" s="81"/>
      <c r="AR407" s="25"/>
      <c r="AS407" s="81"/>
      <c r="AT407" s="25"/>
      <c r="AU407" s="81"/>
      <c r="AV407" s="25"/>
      <c r="AW407" s="26"/>
      <c r="AX407" s="26"/>
      <c r="AY407" s="81">
        <f>一覧!V407</f>
        <v>0</v>
      </c>
      <c r="AZ407" s="81"/>
      <c r="BA407" s="177"/>
      <c r="BB407" s="177"/>
      <c r="BC407" s="177"/>
      <c r="BD407" s="148"/>
      <c r="BE407" s="25"/>
      <c r="BF407" s="81"/>
      <c r="BG407" s="81"/>
      <c r="BH407" s="81"/>
      <c r="BI407" s="81"/>
      <c r="BJ407" s="25"/>
      <c r="BK407" s="24"/>
      <c r="BL407" s="24">
        <f t="shared" si="56"/>
        <v>0</v>
      </c>
      <c r="BM407" s="177"/>
      <c r="BN407" s="177"/>
      <c r="BO407" s="82"/>
      <c r="BP407" s="81"/>
      <c r="BQ407" s="152"/>
      <c r="BR407" s="152"/>
      <c r="BS407" s="153"/>
      <c r="BT407" s="82"/>
      <c r="BU407" s="27"/>
      <c r="BV407" s="24"/>
      <c r="BW407" s="24"/>
    </row>
    <row r="408" spans="7:75" s="28" customFormat="1" x14ac:dyDescent="0.15">
      <c r="G408" s="151"/>
      <c r="H408" s="151"/>
      <c r="I408" s="20"/>
      <c r="J408" s="78"/>
      <c r="K408" s="38"/>
      <c r="L408" s="20"/>
      <c r="M408" s="20"/>
      <c r="N408" s="20"/>
      <c r="O408" s="20"/>
      <c r="P408" s="20"/>
      <c r="Q408" s="20"/>
      <c r="R408" s="20"/>
      <c r="S408" s="20"/>
      <c r="T408" s="200"/>
      <c r="U408" s="189" t="str">
        <f t="shared" si="57"/>
        <v/>
      </c>
      <c r="V408" s="148"/>
      <c r="W408" s="22"/>
      <c r="X408" s="22"/>
      <c r="Y408" s="23"/>
      <c r="Z408" s="23"/>
      <c r="AA408" s="81"/>
      <c r="AB408" s="81"/>
      <c r="AC408" s="81"/>
      <c r="AD408" s="24"/>
      <c r="AE408" s="150">
        <f t="shared" si="54"/>
        <v>115</v>
      </c>
      <c r="AF408" s="27" t="str">
        <f t="shared" si="55"/>
        <v>（115才)</v>
      </c>
      <c r="AG408" s="81"/>
      <c r="AH408" s="81"/>
      <c r="AI408" s="81"/>
      <c r="AJ408" s="81"/>
      <c r="AK408" s="81"/>
      <c r="AL408" s="120"/>
      <c r="AM408" s="177"/>
      <c r="AN408" s="25"/>
      <c r="AO408" s="25"/>
      <c r="AP408" s="25">
        <f t="shared" si="52"/>
        <v>0</v>
      </c>
      <c r="AQ408" s="81"/>
      <c r="AR408" s="25"/>
      <c r="AS408" s="81"/>
      <c r="AT408" s="25"/>
      <c r="AU408" s="81"/>
      <c r="AV408" s="25"/>
      <c r="AW408" s="26"/>
      <c r="AX408" s="26"/>
      <c r="AY408" s="81">
        <f>一覧!V408</f>
        <v>0</v>
      </c>
      <c r="AZ408" s="81"/>
      <c r="BA408" s="177"/>
      <c r="BB408" s="177"/>
      <c r="BC408" s="177"/>
      <c r="BD408" s="148"/>
      <c r="BE408" s="25"/>
      <c r="BF408" s="81"/>
      <c r="BG408" s="81"/>
      <c r="BH408" s="81"/>
      <c r="BI408" s="81"/>
      <c r="BJ408" s="25"/>
      <c r="BK408" s="24"/>
      <c r="BL408" s="24">
        <f t="shared" si="56"/>
        <v>0</v>
      </c>
      <c r="BM408" s="177"/>
      <c r="BN408" s="177"/>
      <c r="BO408" s="82"/>
      <c r="BP408" s="81"/>
      <c r="BQ408" s="152"/>
      <c r="BR408" s="152"/>
      <c r="BS408" s="153"/>
      <c r="BT408" s="82"/>
      <c r="BU408" s="27"/>
      <c r="BV408" s="24"/>
      <c r="BW408" s="24"/>
    </row>
    <row r="409" spans="7:75" s="28" customFormat="1" x14ac:dyDescent="0.15">
      <c r="G409" s="151"/>
      <c r="H409" s="151"/>
      <c r="I409" s="20"/>
      <c r="J409" s="78"/>
      <c r="K409" s="38"/>
      <c r="L409" s="20"/>
      <c r="M409" s="20"/>
      <c r="N409" s="20"/>
      <c r="O409" s="20"/>
      <c r="P409" s="20"/>
      <c r="Q409" s="20"/>
      <c r="R409" s="20"/>
      <c r="S409" s="20"/>
      <c r="T409" s="200"/>
      <c r="U409" s="189" t="str">
        <f t="shared" si="57"/>
        <v/>
      </c>
      <c r="V409" s="148"/>
      <c r="W409" s="22"/>
      <c r="X409" s="22"/>
      <c r="Y409" s="23"/>
      <c r="Z409" s="23"/>
      <c r="AA409" s="81"/>
      <c r="AB409" s="81"/>
      <c r="AC409" s="81"/>
      <c r="AD409" s="24"/>
      <c r="AE409" s="150">
        <f t="shared" si="54"/>
        <v>115</v>
      </c>
      <c r="AF409" s="27" t="str">
        <f t="shared" si="55"/>
        <v>（115才)</v>
      </c>
      <c r="AG409" s="81"/>
      <c r="AH409" s="81"/>
      <c r="AI409" s="81"/>
      <c r="AJ409" s="81"/>
      <c r="AK409" s="81"/>
      <c r="AL409" s="120"/>
      <c r="AM409" s="177"/>
      <c r="AN409" s="25"/>
      <c r="AO409" s="25"/>
      <c r="AP409" s="25">
        <f t="shared" si="52"/>
        <v>0</v>
      </c>
      <c r="AQ409" s="81"/>
      <c r="AR409" s="25"/>
      <c r="AS409" s="81"/>
      <c r="AT409" s="25"/>
      <c r="AU409" s="81"/>
      <c r="AV409" s="25"/>
      <c r="AW409" s="26"/>
      <c r="AX409" s="26"/>
      <c r="AY409" s="81">
        <f>一覧!V409</f>
        <v>0</v>
      </c>
      <c r="AZ409" s="81"/>
      <c r="BA409" s="177"/>
      <c r="BB409" s="177"/>
      <c r="BC409" s="177"/>
      <c r="BD409" s="148"/>
      <c r="BE409" s="25"/>
      <c r="BF409" s="81"/>
      <c r="BG409" s="81"/>
      <c r="BH409" s="81"/>
      <c r="BI409" s="81"/>
      <c r="BJ409" s="25"/>
      <c r="BK409" s="24"/>
      <c r="BL409" s="24">
        <f t="shared" si="56"/>
        <v>0</v>
      </c>
      <c r="BM409" s="177"/>
      <c r="BN409" s="177"/>
      <c r="BO409" s="82"/>
      <c r="BP409" s="81"/>
      <c r="BQ409" s="152"/>
      <c r="BR409" s="152"/>
      <c r="BS409" s="153"/>
      <c r="BT409" s="82"/>
      <c r="BU409" s="27"/>
      <c r="BV409" s="24"/>
      <c r="BW409" s="24"/>
    </row>
    <row r="410" spans="7:75" s="28" customFormat="1" ht="13.5" customHeight="1" x14ac:dyDescent="0.15">
      <c r="G410" s="151"/>
      <c r="H410" s="151"/>
      <c r="I410" s="20"/>
      <c r="J410" s="78"/>
      <c r="K410" s="38"/>
      <c r="L410" s="20"/>
      <c r="M410" s="20"/>
      <c r="N410" s="20"/>
      <c r="O410" s="20"/>
      <c r="P410" s="20"/>
      <c r="Q410" s="20"/>
      <c r="R410" s="20"/>
      <c r="S410" s="20"/>
      <c r="T410" s="200"/>
      <c r="U410" s="189" t="str">
        <f t="shared" si="57"/>
        <v/>
      </c>
      <c r="V410" s="148"/>
      <c r="W410" s="22"/>
      <c r="X410" s="22"/>
      <c r="Y410" s="23"/>
      <c r="Z410" s="23"/>
      <c r="AA410" s="81"/>
      <c r="AB410" s="81"/>
      <c r="AC410" s="81"/>
      <c r="AD410" s="24"/>
      <c r="AE410" s="150">
        <f t="shared" si="54"/>
        <v>115</v>
      </c>
      <c r="AF410" s="27" t="str">
        <f t="shared" si="55"/>
        <v>（115才)</v>
      </c>
      <c r="AG410" s="81"/>
      <c r="AH410" s="81"/>
      <c r="AI410" s="81"/>
      <c r="AJ410" s="81"/>
      <c r="AK410" s="81"/>
      <c r="AL410" s="120"/>
      <c r="AM410" s="177"/>
      <c r="AN410" s="25"/>
      <c r="AO410" s="25"/>
      <c r="AP410" s="25">
        <f t="shared" si="52"/>
        <v>0</v>
      </c>
      <c r="AQ410" s="81"/>
      <c r="AR410" s="25"/>
      <c r="AS410" s="81"/>
      <c r="AT410" s="25"/>
      <c r="AU410" s="81"/>
      <c r="AV410" s="25"/>
      <c r="AW410" s="26"/>
      <c r="AX410" s="26"/>
      <c r="AY410" s="81">
        <f>一覧!V410</f>
        <v>0</v>
      </c>
      <c r="AZ410" s="81"/>
      <c r="BA410" s="177"/>
      <c r="BB410" s="177"/>
      <c r="BC410" s="177"/>
      <c r="BD410" s="148"/>
      <c r="BE410" s="25"/>
      <c r="BF410" s="81"/>
      <c r="BG410" s="81"/>
      <c r="BH410" s="81"/>
      <c r="BI410" s="81"/>
      <c r="BJ410" s="25"/>
      <c r="BK410" s="24"/>
      <c r="BL410" s="24">
        <f t="shared" si="56"/>
        <v>0</v>
      </c>
      <c r="BM410" s="177"/>
      <c r="BN410" s="177"/>
      <c r="BO410" s="82"/>
      <c r="BP410" s="81"/>
      <c r="BQ410" s="152"/>
      <c r="BR410" s="152"/>
      <c r="BS410" s="153"/>
      <c r="BT410" s="82"/>
      <c r="BU410" s="27"/>
      <c r="BV410" s="24"/>
      <c r="BW410" s="24"/>
    </row>
    <row r="411" spans="7:75" s="28" customFormat="1" x14ac:dyDescent="0.15">
      <c r="G411" s="151"/>
      <c r="H411" s="151"/>
      <c r="I411" s="20"/>
      <c r="J411" s="78"/>
      <c r="K411" s="38"/>
      <c r="L411" s="20"/>
      <c r="M411" s="20"/>
      <c r="N411" s="20"/>
      <c r="O411" s="20"/>
      <c r="P411" s="20"/>
      <c r="Q411" s="20"/>
      <c r="R411" s="20"/>
      <c r="S411" s="20"/>
      <c r="T411" s="200"/>
      <c r="U411" s="189" t="str">
        <f t="shared" si="57"/>
        <v/>
      </c>
      <c r="V411" s="148"/>
      <c r="W411" s="22"/>
      <c r="X411" s="22"/>
      <c r="Y411" s="23"/>
      <c r="Z411" s="23"/>
      <c r="AA411" s="81"/>
      <c r="AB411" s="81"/>
      <c r="AC411" s="81"/>
      <c r="AD411" s="24"/>
      <c r="AE411" s="150">
        <f t="shared" si="54"/>
        <v>115</v>
      </c>
      <c r="AF411" s="27" t="str">
        <f t="shared" si="55"/>
        <v>（115才)</v>
      </c>
      <c r="AG411" s="81"/>
      <c r="AH411" s="81"/>
      <c r="AI411" s="81"/>
      <c r="AJ411" s="81"/>
      <c r="AK411" s="81"/>
      <c r="AL411" s="120"/>
      <c r="AM411" s="177"/>
      <c r="AN411" s="25"/>
      <c r="AO411" s="25"/>
      <c r="AP411" s="25">
        <f t="shared" si="52"/>
        <v>0</v>
      </c>
      <c r="AQ411" s="81"/>
      <c r="AR411" s="25"/>
      <c r="AS411" s="81"/>
      <c r="AT411" s="25"/>
      <c r="AU411" s="81"/>
      <c r="AV411" s="25"/>
      <c r="AW411" s="26"/>
      <c r="AX411" s="26"/>
      <c r="AY411" s="81">
        <f>一覧!V411</f>
        <v>0</v>
      </c>
      <c r="AZ411" s="81"/>
      <c r="BA411" s="177"/>
      <c r="BB411" s="177"/>
      <c r="BC411" s="177"/>
      <c r="BD411" s="148"/>
      <c r="BE411" s="25"/>
      <c r="BF411" s="81"/>
      <c r="BG411" s="81"/>
      <c r="BH411" s="81"/>
      <c r="BI411" s="81"/>
      <c r="BJ411" s="25"/>
      <c r="BK411" s="24"/>
      <c r="BL411" s="24">
        <f t="shared" si="56"/>
        <v>0</v>
      </c>
      <c r="BM411" s="177"/>
      <c r="BN411" s="177"/>
      <c r="BO411" s="82"/>
      <c r="BP411" s="81"/>
      <c r="BQ411" s="152"/>
      <c r="BR411" s="152"/>
      <c r="BS411" s="153"/>
      <c r="BT411" s="82"/>
      <c r="BU411" s="27"/>
      <c r="BV411" s="24"/>
      <c r="BW411" s="24"/>
    </row>
    <row r="412" spans="7:75" s="28" customFormat="1" x14ac:dyDescent="0.15">
      <c r="G412" s="151"/>
      <c r="H412" s="151"/>
      <c r="I412" s="20"/>
      <c r="J412" s="78"/>
      <c r="K412" s="38"/>
      <c r="L412" s="20"/>
      <c r="M412" s="20"/>
      <c r="N412" s="20"/>
      <c r="O412" s="20"/>
      <c r="P412" s="20"/>
      <c r="Q412" s="20"/>
      <c r="R412" s="20"/>
      <c r="S412" s="20"/>
      <c r="T412" s="200"/>
      <c r="U412" s="189" t="str">
        <f t="shared" si="57"/>
        <v/>
      </c>
      <c r="V412" s="148"/>
      <c r="W412" s="22"/>
      <c r="X412" s="22"/>
      <c r="Y412" s="23"/>
      <c r="Z412" s="23"/>
      <c r="AA412" s="81"/>
      <c r="AB412" s="81"/>
      <c r="AC412" s="81"/>
      <c r="AD412" s="24"/>
      <c r="AE412" s="150">
        <f t="shared" si="54"/>
        <v>115</v>
      </c>
      <c r="AF412" s="27" t="str">
        <f t="shared" si="55"/>
        <v>（115才)</v>
      </c>
      <c r="AG412" s="81"/>
      <c r="AH412" s="81"/>
      <c r="AI412" s="81"/>
      <c r="AJ412" s="81"/>
      <c r="AK412" s="81"/>
      <c r="AL412" s="120"/>
      <c r="AM412" s="177"/>
      <c r="AN412" s="25"/>
      <c r="AO412" s="25"/>
      <c r="AP412" s="25">
        <f t="shared" si="52"/>
        <v>0</v>
      </c>
      <c r="AQ412" s="81"/>
      <c r="AR412" s="25"/>
      <c r="AS412" s="81"/>
      <c r="AT412" s="25"/>
      <c r="AU412" s="81"/>
      <c r="AV412" s="25"/>
      <c r="AW412" s="26"/>
      <c r="AX412" s="26"/>
      <c r="AY412" s="81">
        <f>一覧!V412</f>
        <v>0</v>
      </c>
      <c r="AZ412" s="81"/>
      <c r="BA412" s="177"/>
      <c r="BB412" s="177"/>
      <c r="BC412" s="177"/>
      <c r="BD412" s="148"/>
      <c r="BE412" s="25"/>
      <c r="BF412" s="81"/>
      <c r="BG412" s="81"/>
      <c r="BH412" s="81"/>
      <c r="BI412" s="81"/>
      <c r="BJ412" s="25"/>
      <c r="BK412" s="24"/>
      <c r="BL412" s="24">
        <f t="shared" si="56"/>
        <v>0</v>
      </c>
      <c r="BM412" s="177"/>
      <c r="BN412" s="177"/>
      <c r="BO412" s="82"/>
      <c r="BP412" s="81"/>
      <c r="BQ412" s="152"/>
      <c r="BR412" s="152"/>
      <c r="BS412" s="153"/>
      <c r="BT412" s="82"/>
      <c r="BU412" s="27"/>
      <c r="BV412" s="24"/>
      <c r="BW412" s="24"/>
    </row>
    <row r="413" spans="7:75" s="28" customFormat="1" ht="13.5" customHeight="1" x14ac:dyDescent="0.15">
      <c r="G413" s="151"/>
      <c r="H413" s="151"/>
      <c r="I413" s="20"/>
      <c r="J413" s="78"/>
      <c r="K413" s="38"/>
      <c r="L413" s="20"/>
      <c r="M413" s="20"/>
      <c r="N413" s="20"/>
      <c r="O413" s="20"/>
      <c r="P413" s="20"/>
      <c r="Q413" s="20"/>
      <c r="R413" s="20"/>
      <c r="S413" s="20"/>
      <c r="T413" s="200"/>
      <c r="U413" s="189" t="str">
        <f t="shared" si="57"/>
        <v/>
      </c>
      <c r="V413" s="148"/>
      <c r="W413" s="22"/>
      <c r="X413" s="22"/>
      <c r="Y413" s="23"/>
      <c r="Z413" s="23"/>
      <c r="AA413" s="81"/>
      <c r="AB413" s="81"/>
      <c r="AC413" s="81"/>
      <c r="AD413" s="24"/>
      <c r="AE413" s="150">
        <f t="shared" si="54"/>
        <v>115</v>
      </c>
      <c r="AF413" s="27" t="str">
        <f t="shared" si="55"/>
        <v>（115才)</v>
      </c>
      <c r="AG413" s="81"/>
      <c r="AH413" s="81"/>
      <c r="AI413" s="81"/>
      <c r="AJ413" s="81"/>
      <c r="AK413" s="81"/>
      <c r="AL413" s="120"/>
      <c r="AM413" s="177"/>
      <c r="AN413" s="25"/>
      <c r="AO413" s="25"/>
      <c r="AP413" s="25">
        <f t="shared" si="52"/>
        <v>0</v>
      </c>
      <c r="AQ413" s="81"/>
      <c r="AR413" s="25"/>
      <c r="AS413" s="81"/>
      <c r="AT413" s="25"/>
      <c r="AU413" s="81"/>
      <c r="AV413" s="25"/>
      <c r="AW413" s="26"/>
      <c r="AX413" s="26"/>
      <c r="AY413" s="81">
        <f>一覧!V413</f>
        <v>0</v>
      </c>
      <c r="AZ413" s="81"/>
      <c r="BA413" s="177"/>
      <c r="BB413" s="177"/>
      <c r="BC413" s="177"/>
      <c r="BD413" s="148"/>
      <c r="BE413" s="25"/>
      <c r="BF413" s="81"/>
      <c r="BG413" s="81"/>
      <c r="BH413" s="81"/>
      <c r="BI413" s="81"/>
      <c r="BJ413" s="25"/>
      <c r="BK413" s="24"/>
      <c r="BL413" s="24">
        <f t="shared" si="56"/>
        <v>0</v>
      </c>
      <c r="BM413" s="177"/>
      <c r="BN413" s="177"/>
      <c r="BO413" s="82"/>
      <c r="BP413" s="81"/>
      <c r="BQ413" s="152"/>
      <c r="BR413" s="152"/>
      <c r="BS413" s="153"/>
      <c r="BT413" s="82"/>
      <c r="BU413" s="27"/>
      <c r="BV413" s="24"/>
      <c r="BW413" s="24"/>
    </row>
    <row r="414" spans="7:75" s="28" customFormat="1" x14ac:dyDescent="0.15">
      <c r="G414" s="151"/>
      <c r="H414" s="151"/>
      <c r="I414" s="20"/>
      <c r="J414" s="78"/>
      <c r="K414" s="38"/>
      <c r="L414" s="20"/>
      <c r="M414" s="20"/>
      <c r="N414" s="20"/>
      <c r="O414" s="20"/>
      <c r="P414" s="20"/>
      <c r="Q414" s="20"/>
      <c r="R414" s="20"/>
      <c r="S414" s="20"/>
      <c r="T414" s="200"/>
      <c r="U414" s="189" t="str">
        <f t="shared" si="57"/>
        <v/>
      </c>
      <c r="V414" s="148"/>
      <c r="W414" s="22"/>
      <c r="X414" s="22"/>
      <c r="Y414" s="23"/>
      <c r="Z414" s="23"/>
      <c r="AA414" s="81"/>
      <c r="AB414" s="81"/>
      <c r="AC414" s="81"/>
      <c r="AD414" s="24"/>
      <c r="AE414" s="150">
        <f t="shared" si="54"/>
        <v>115</v>
      </c>
      <c r="AF414" s="27" t="str">
        <f t="shared" si="55"/>
        <v>（115才)</v>
      </c>
      <c r="AG414" s="81"/>
      <c r="AH414" s="81"/>
      <c r="AI414" s="81"/>
      <c r="AJ414" s="81"/>
      <c r="AK414" s="81"/>
      <c r="AL414" s="120"/>
      <c r="AM414" s="177"/>
      <c r="AN414" s="25"/>
      <c r="AO414" s="25"/>
      <c r="AP414" s="25">
        <f t="shared" si="52"/>
        <v>0</v>
      </c>
      <c r="AQ414" s="81"/>
      <c r="AR414" s="25"/>
      <c r="AS414" s="81"/>
      <c r="AT414" s="25"/>
      <c r="AU414" s="81"/>
      <c r="AV414" s="25"/>
      <c r="AW414" s="26"/>
      <c r="AX414" s="26"/>
      <c r="AY414" s="81">
        <f>一覧!V414</f>
        <v>0</v>
      </c>
      <c r="AZ414" s="81"/>
      <c r="BA414" s="177"/>
      <c r="BB414" s="177"/>
      <c r="BC414" s="177"/>
      <c r="BD414" s="148"/>
      <c r="BE414" s="25"/>
      <c r="BF414" s="81"/>
      <c r="BG414" s="81"/>
      <c r="BH414" s="81"/>
      <c r="BI414" s="81"/>
      <c r="BJ414" s="25"/>
      <c r="BK414" s="24"/>
      <c r="BL414" s="24">
        <f t="shared" si="56"/>
        <v>0</v>
      </c>
      <c r="BM414" s="177"/>
      <c r="BN414" s="177"/>
      <c r="BO414" s="82"/>
      <c r="BP414" s="81"/>
      <c r="BQ414" s="152"/>
      <c r="BR414" s="152"/>
      <c r="BS414" s="153"/>
      <c r="BT414" s="82"/>
      <c r="BU414" s="27"/>
      <c r="BV414" s="24"/>
      <c r="BW414" s="24"/>
    </row>
    <row r="415" spans="7:75" s="28" customFormat="1" x14ac:dyDescent="0.15">
      <c r="G415" s="151"/>
      <c r="H415" s="151"/>
      <c r="I415" s="20"/>
      <c r="J415" s="78"/>
      <c r="K415" s="38"/>
      <c r="L415" s="20"/>
      <c r="M415" s="20"/>
      <c r="N415" s="20"/>
      <c r="O415" s="20"/>
      <c r="P415" s="20"/>
      <c r="Q415" s="20"/>
      <c r="R415" s="20"/>
      <c r="S415" s="20"/>
      <c r="T415" s="200"/>
      <c r="U415" s="189" t="str">
        <f t="shared" si="57"/>
        <v/>
      </c>
      <c r="V415" s="148"/>
      <c r="W415" s="22"/>
      <c r="X415" s="22"/>
      <c r="Y415" s="23"/>
      <c r="Z415" s="23"/>
      <c r="AA415" s="81"/>
      <c r="AB415" s="81"/>
      <c r="AC415" s="81"/>
      <c r="AD415" s="24"/>
      <c r="AE415" s="150">
        <f t="shared" si="54"/>
        <v>115</v>
      </c>
      <c r="AF415" s="27" t="str">
        <f t="shared" si="55"/>
        <v>（115才)</v>
      </c>
      <c r="AG415" s="81"/>
      <c r="AH415" s="81"/>
      <c r="AI415" s="81"/>
      <c r="AJ415" s="81"/>
      <c r="AK415" s="81"/>
      <c r="AL415" s="120"/>
      <c r="AM415" s="177"/>
      <c r="AN415" s="25"/>
      <c r="AO415" s="25"/>
      <c r="AP415" s="25">
        <f t="shared" si="52"/>
        <v>0</v>
      </c>
      <c r="AQ415" s="81"/>
      <c r="AR415" s="25"/>
      <c r="AS415" s="81"/>
      <c r="AT415" s="25"/>
      <c r="AU415" s="81"/>
      <c r="AV415" s="25"/>
      <c r="AW415" s="26"/>
      <c r="AX415" s="26"/>
      <c r="AY415" s="81">
        <f>一覧!V415</f>
        <v>0</v>
      </c>
      <c r="AZ415" s="81"/>
      <c r="BA415" s="177"/>
      <c r="BB415" s="177"/>
      <c r="BC415" s="177"/>
      <c r="BD415" s="148"/>
      <c r="BE415" s="25"/>
      <c r="BF415" s="81"/>
      <c r="BG415" s="81"/>
      <c r="BH415" s="81"/>
      <c r="BI415" s="81"/>
      <c r="BJ415" s="25"/>
      <c r="BK415" s="24"/>
      <c r="BL415" s="24">
        <f t="shared" si="56"/>
        <v>0</v>
      </c>
      <c r="BM415" s="177"/>
      <c r="BN415" s="177"/>
      <c r="BO415" s="82"/>
      <c r="BP415" s="81"/>
      <c r="BQ415" s="152"/>
      <c r="BR415" s="152"/>
      <c r="BS415" s="153"/>
      <c r="BT415" s="82"/>
      <c r="BU415" s="27"/>
      <c r="BV415" s="24"/>
      <c r="BW415" s="24"/>
    </row>
    <row r="416" spans="7:75" s="28" customFormat="1" ht="13.5" customHeight="1" x14ac:dyDescent="0.15">
      <c r="G416" s="151"/>
      <c r="H416" s="151"/>
      <c r="I416" s="20"/>
      <c r="J416" s="78"/>
      <c r="K416" s="38"/>
      <c r="L416" s="20"/>
      <c r="M416" s="20"/>
      <c r="N416" s="20"/>
      <c r="O416" s="20"/>
      <c r="P416" s="20"/>
      <c r="Q416" s="20"/>
      <c r="R416" s="20"/>
      <c r="S416" s="20"/>
      <c r="T416" s="200"/>
      <c r="U416" s="189" t="str">
        <f t="shared" si="57"/>
        <v/>
      </c>
      <c r="V416" s="148"/>
      <c r="W416" s="22"/>
      <c r="X416" s="22"/>
      <c r="Y416" s="23"/>
      <c r="Z416" s="23"/>
      <c r="AA416" s="81"/>
      <c r="AB416" s="81"/>
      <c r="AC416" s="81"/>
      <c r="AD416" s="24"/>
      <c r="AE416" s="150">
        <f t="shared" si="54"/>
        <v>115</v>
      </c>
      <c r="AF416" s="27" t="str">
        <f t="shared" si="55"/>
        <v>（115才)</v>
      </c>
      <c r="AG416" s="81"/>
      <c r="AH416" s="81"/>
      <c r="AI416" s="81"/>
      <c r="AJ416" s="81"/>
      <c r="AK416" s="81"/>
      <c r="AL416" s="120"/>
      <c r="AM416" s="177"/>
      <c r="AN416" s="25"/>
      <c r="AO416" s="25"/>
      <c r="AP416" s="25">
        <f t="shared" si="52"/>
        <v>0</v>
      </c>
      <c r="AQ416" s="81"/>
      <c r="AR416" s="25"/>
      <c r="AS416" s="81"/>
      <c r="AT416" s="25"/>
      <c r="AU416" s="81"/>
      <c r="AV416" s="25"/>
      <c r="AW416" s="26"/>
      <c r="AX416" s="26"/>
      <c r="AY416" s="81">
        <f>一覧!V416</f>
        <v>0</v>
      </c>
      <c r="AZ416" s="81"/>
      <c r="BA416" s="177"/>
      <c r="BB416" s="177"/>
      <c r="BC416" s="177"/>
      <c r="BD416" s="148"/>
      <c r="BE416" s="25"/>
      <c r="BF416" s="81"/>
      <c r="BG416" s="81"/>
      <c r="BH416" s="81"/>
      <c r="BI416" s="81"/>
      <c r="BJ416" s="25"/>
      <c r="BK416" s="24"/>
      <c r="BL416" s="24">
        <f t="shared" si="56"/>
        <v>0</v>
      </c>
      <c r="BM416" s="177"/>
      <c r="BN416" s="177"/>
      <c r="BO416" s="82"/>
      <c r="BP416" s="81"/>
      <c r="BQ416" s="152"/>
      <c r="BR416" s="152"/>
      <c r="BS416" s="153"/>
      <c r="BT416" s="82"/>
      <c r="BU416" s="27"/>
      <c r="BV416" s="24"/>
      <c r="BW416" s="24"/>
    </row>
    <row r="417" spans="7:75" s="28" customFormat="1" x14ac:dyDescent="0.15">
      <c r="G417" s="151"/>
      <c r="H417" s="151"/>
      <c r="I417" s="20"/>
      <c r="J417" s="78"/>
      <c r="K417" s="38"/>
      <c r="L417" s="20"/>
      <c r="M417" s="20"/>
      <c r="N417" s="20"/>
      <c r="O417" s="20"/>
      <c r="P417" s="20"/>
      <c r="Q417" s="20"/>
      <c r="R417" s="20"/>
      <c r="S417" s="20"/>
      <c r="T417" s="200"/>
      <c r="U417" s="189" t="str">
        <f t="shared" si="57"/>
        <v/>
      </c>
      <c r="V417" s="148"/>
      <c r="W417" s="22"/>
      <c r="X417" s="22"/>
      <c r="Y417" s="23"/>
      <c r="Z417" s="23"/>
      <c r="AA417" s="81"/>
      <c r="AB417" s="81"/>
      <c r="AC417" s="81"/>
      <c r="AD417" s="24"/>
      <c r="AE417" s="150">
        <f t="shared" si="54"/>
        <v>115</v>
      </c>
      <c r="AF417" s="27" t="str">
        <f t="shared" si="55"/>
        <v>（115才)</v>
      </c>
      <c r="AG417" s="81"/>
      <c r="AH417" s="81"/>
      <c r="AI417" s="81"/>
      <c r="AJ417" s="81"/>
      <c r="AK417" s="81"/>
      <c r="AL417" s="120"/>
      <c r="AM417" s="177"/>
      <c r="AN417" s="25"/>
      <c r="AO417" s="25"/>
      <c r="AP417" s="25">
        <f t="shared" si="52"/>
        <v>0</v>
      </c>
      <c r="AQ417" s="81"/>
      <c r="AR417" s="25"/>
      <c r="AS417" s="81"/>
      <c r="AT417" s="25"/>
      <c r="AU417" s="81"/>
      <c r="AV417" s="25"/>
      <c r="AW417" s="26"/>
      <c r="AX417" s="26"/>
      <c r="AY417" s="81">
        <f>一覧!V417</f>
        <v>0</v>
      </c>
      <c r="AZ417" s="81"/>
      <c r="BA417" s="177"/>
      <c r="BB417" s="177"/>
      <c r="BC417" s="177"/>
      <c r="BD417" s="148"/>
      <c r="BE417" s="25"/>
      <c r="BF417" s="81"/>
      <c r="BG417" s="81"/>
      <c r="BH417" s="81"/>
      <c r="BI417" s="81"/>
      <c r="BJ417" s="25"/>
      <c r="BK417" s="24"/>
      <c r="BL417" s="24">
        <f t="shared" si="56"/>
        <v>0</v>
      </c>
      <c r="BM417" s="177"/>
      <c r="BN417" s="177"/>
      <c r="BO417" s="82"/>
      <c r="BP417" s="81"/>
      <c r="BQ417" s="152"/>
      <c r="BR417" s="152"/>
      <c r="BS417" s="153"/>
      <c r="BT417" s="82"/>
      <c r="BU417" s="27"/>
      <c r="BV417" s="24"/>
      <c r="BW417" s="24"/>
    </row>
    <row r="418" spans="7:75" s="28" customFormat="1" x14ac:dyDescent="0.15">
      <c r="G418" s="151"/>
      <c r="H418" s="151"/>
      <c r="I418" s="20"/>
      <c r="J418" s="78"/>
      <c r="K418" s="38"/>
      <c r="L418" s="20"/>
      <c r="M418" s="20"/>
      <c r="N418" s="20"/>
      <c r="O418" s="20"/>
      <c r="P418" s="20"/>
      <c r="Q418" s="20"/>
      <c r="R418" s="20"/>
      <c r="S418" s="20"/>
      <c r="T418" s="200"/>
      <c r="U418" s="189" t="str">
        <f t="shared" si="57"/>
        <v/>
      </c>
      <c r="V418" s="148"/>
      <c r="W418" s="22"/>
      <c r="X418" s="22"/>
      <c r="Y418" s="23"/>
      <c r="Z418" s="23"/>
      <c r="AA418" s="81"/>
      <c r="AB418" s="81"/>
      <c r="AC418" s="81"/>
      <c r="AD418" s="24"/>
      <c r="AE418" s="150">
        <f t="shared" si="54"/>
        <v>115</v>
      </c>
      <c r="AF418" s="27" t="str">
        <f t="shared" si="55"/>
        <v>（115才)</v>
      </c>
      <c r="AG418" s="81"/>
      <c r="AH418" s="81"/>
      <c r="AI418" s="81"/>
      <c r="AJ418" s="81"/>
      <c r="AK418" s="81"/>
      <c r="AL418" s="120"/>
      <c r="AM418" s="177"/>
      <c r="AN418" s="25"/>
      <c r="AO418" s="25"/>
      <c r="AP418" s="25">
        <f t="shared" si="52"/>
        <v>0</v>
      </c>
      <c r="AQ418" s="81"/>
      <c r="AR418" s="25"/>
      <c r="AS418" s="81"/>
      <c r="AT418" s="25"/>
      <c r="AU418" s="81"/>
      <c r="AV418" s="25"/>
      <c r="AW418" s="26"/>
      <c r="AX418" s="26"/>
      <c r="AY418" s="81">
        <f>一覧!V418</f>
        <v>0</v>
      </c>
      <c r="AZ418" s="81"/>
      <c r="BA418" s="177"/>
      <c r="BB418" s="177"/>
      <c r="BC418" s="177"/>
      <c r="BD418" s="148"/>
      <c r="BE418" s="25"/>
      <c r="BF418" s="81"/>
      <c r="BG418" s="81"/>
      <c r="BH418" s="81"/>
      <c r="BI418" s="81"/>
      <c r="BJ418" s="25"/>
      <c r="BK418" s="24"/>
      <c r="BL418" s="24">
        <f t="shared" si="56"/>
        <v>0</v>
      </c>
      <c r="BM418" s="177"/>
      <c r="BN418" s="177"/>
      <c r="BO418" s="82"/>
      <c r="BP418" s="81"/>
      <c r="BQ418" s="152"/>
      <c r="BR418" s="152"/>
      <c r="BS418" s="153"/>
      <c r="BT418" s="82"/>
      <c r="BU418" s="27"/>
      <c r="BV418" s="24"/>
      <c r="BW418" s="24"/>
    </row>
    <row r="419" spans="7:75" s="28" customFormat="1" ht="13.5" customHeight="1" x14ac:dyDescent="0.15">
      <c r="G419" s="151"/>
      <c r="H419" s="151"/>
      <c r="I419" s="20"/>
      <c r="J419" s="78"/>
      <c r="K419" s="38"/>
      <c r="L419" s="20"/>
      <c r="M419" s="20"/>
      <c r="N419" s="20"/>
      <c r="O419" s="20"/>
      <c r="P419" s="20"/>
      <c r="Q419" s="20"/>
      <c r="R419" s="20"/>
      <c r="S419" s="20"/>
      <c r="T419" s="200"/>
      <c r="U419" s="189" t="str">
        <f t="shared" si="57"/>
        <v/>
      </c>
      <c r="V419" s="148"/>
      <c r="W419" s="22"/>
      <c r="X419" s="22"/>
      <c r="Y419" s="23"/>
      <c r="Z419" s="23"/>
      <c r="AA419" s="81"/>
      <c r="AB419" s="81"/>
      <c r="AC419" s="81"/>
      <c r="AD419" s="24"/>
      <c r="AE419" s="150">
        <f t="shared" si="54"/>
        <v>115</v>
      </c>
      <c r="AF419" s="27" t="str">
        <f t="shared" si="55"/>
        <v>（115才)</v>
      </c>
      <c r="AG419" s="81"/>
      <c r="AH419" s="81"/>
      <c r="AI419" s="81"/>
      <c r="AJ419" s="81"/>
      <c r="AK419" s="81"/>
      <c r="AL419" s="120"/>
      <c r="AM419" s="177"/>
      <c r="AN419" s="25"/>
      <c r="AO419" s="25"/>
      <c r="AP419" s="25">
        <f t="shared" si="52"/>
        <v>0</v>
      </c>
      <c r="AQ419" s="81"/>
      <c r="AR419" s="25"/>
      <c r="AS419" s="81"/>
      <c r="AT419" s="25"/>
      <c r="AU419" s="81"/>
      <c r="AV419" s="25"/>
      <c r="AW419" s="26"/>
      <c r="AX419" s="26"/>
      <c r="AY419" s="81">
        <f>一覧!V419</f>
        <v>0</v>
      </c>
      <c r="AZ419" s="81"/>
      <c r="BA419" s="177"/>
      <c r="BB419" s="177"/>
      <c r="BC419" s="177"/>
      <c r="BD419" s="148"/>
      <c r="BE419" s="25"/>
      <c r="BF419" s="81"/>
      <c r="BG419" s="81"/>
      <c r="BH419" s="81"/>
      <c r="BI419" s="81"/>
      <c r="BJ419" s="25"/>
      <c r="BK419" s="24"/>
      <c r="BL419" s="24">
        <f t="shared" si="56"/>
        <v>0</v>
      </c>
      <c r="BM419" s="177"/>
      <c r="BN419" s="177"/>
      <c r="BO419" s="82"/>
      <c r="BP419" s="81"/>
      <c r="BQ419" s="152"/>
      <c r="BR419" s="152"/>
      <c r="BS419" s="153"/>
      <c r="BT419" s="82"/>
      <c r="BU419" s="27"/>
      <c r="BV419" s="24"/>
      <c r="BW419" s="24"/>
    </row>
    <row r="420" spans="7:75" s="28" customFormat="1" x14ac:dyDescent="0.15">
      <c r="G420" s="151"/>
      <c r="H420" s="151"/>
      <c r="I420" s="20"/>
      <c r="J420" s="78"/>
      <c r="K420" s="38"/>
      <c r="L420" s="20"/>
      <c r="M420" s="20"/>
      <c r="N420" s="20"/>
      <c r="O420" s="20"/>
      <c r="P420" s="20"/>
      <c r="Q420" s="20"/>
      <c r="R420" s="20"/>
      <c r="S420" s="20"/>
      <c r="T420" s="200"/>
      <c r="U420" s="189" t="str">
        <f t="shared" si="57"/>
        <v/>
      </c>
      <c r="V420" s="148"/>
      <c r="W420" s="22"/>
      <c r="X420" s="22"/>
      <c r="Y420" s="23"/>
      <c r="Z420" s="23"/>
      <c r="AA420" s="81"/>
      <c r="AB420" s="81"/>
      <c r="AC420" s="81"/>
      <c r="AD420" s="24"/>
      <c r="AE420" s="150">
        <f t="shared" si="54"/>
        <v>115</v>
      </c>
      <c r="AF420" s="27" t="str">
        <f t="shared" si="55"/>
        <v>（115才)</v>
      </c>
      <c r="AG420" s="81"/>
      <c r="AH420" s="81"/>
      <c r="AI420" s="81"/>
      <c r="AJ420" s="81"/>
      <c r="AK420" s="81"/>
      <c r="AL420" s="120"/>
      <c r="AM420" s="177"/>
      <c r="AN420" s="25"/>
      <c r="AO420" s="25"/>
      <c r="AP420" s="25">
        <f t="shared" si="52"/>
        <v>0</v>
      </c>
      <c r="AQ420" s="81"/>
      <c r="AR420" s="25"/>
      <c r="AS420" s="81"/>
      <c r="AT420" s="25"/>
      <c r="AU420" s="81"/>
      <c r="AV420" s="25"/>
      <c r="AW420" s="26"/>
      <c r="AX420" s="26"/>
      <c r="AY420" s="81">
        <f>一覧!V420</f>
        <v>0</v>
      </c>
      <c r="AZ420" s="81"/>
      <c r="BA420" s="177"/>
      <c r="BB420" s="177"/>
      <c r="BC420" s="177"/>
      <c r="BD420" s="148"/>
      <c r="BE420" s="25"/>
      <c r="BF420" s="81"/>
      <c r="BG420" s="81"/>
      <c r="BH420" s="81"/>
      <c r="BI420" s="81"/>
      <c r="BJ420" s="25"/>
      <c r="BK420" s="24"/>
      <c r="BL420" s="24">
        <f t="shared" si="56"/>
        <v>0</v>
      </c>
      <c r="BM420" s="177"/>
      <c r="BN420" s="177"/>
      <c r="BO420" s="82"/>
      <c r="BP420" s="81"/>
      <c r="BQ420" s="152"/>
      <c r="BR420" s="152"/>
      <c r="BS420" s="153"/>
      <c r="BT420" s="82"/>
      <c r="BU420" s="27"/>
      <c r="BV420" s="24"/>
      <c r="BW420" s="24"/>
    </row>
    <row r="421" spans="7:75" s="28" customFormat="1" x14ac:dyDescent="0.15">
      <c r="G421" s="151"/>
      <c r="H421" s="151"/>
      <c r="I421" s="20"/>
      <c r="J421" s="78"/>
      <c r="K421" s="38"/>
      <c r="L421" s="20"/>
      <c r="M421" s="60"/>
      <c r="N421" s="20"/>
      <c r="O421" s="20"/>
      <c r="P421" s="20"/>
      <c r="Q421" s="20"/>
      <c r="R421" s="20"/>
      <c r="S421" s="20"/>
      <c r="T421" s="200"/>
      <c r="U421" s="189" t="str">
        <f t="shared" si="57"/>
        <v/>
      </c>
      <c r="V421" s="148"/>
      <c r="W421" s="22"/>
      <c r="X421" s="22"/>
      <c r="Y421" s="23"/>
      <c r="Z421" s="23"/>
      <c r="AA421" s="81"/>
      <c r="AB421" s="81"/>
      <c r="AC421" s="81"/>
      <c r="AD421" s="24"/>
      <c r="AE421" s="150">
        <f t="shared" si="54"/>
        <v>115</v>
      </c>
      <c r="AF421" s="27" t="str">
        <f t="shared" si="55"/>
        <v>（115才)</v>
      </c>
      <c r="AG421" s="81"/>
      <c r="AH421" s="81"/>
      <c r="AI421" s="81"/>
      <c r="AJ421" s="81"/>
      <c r="AK421" s="81"/>
      <c r="AL421" s="120"/>
      <c r="AM421" s="177"/>
      <c r="AN421" s="25"/>
      <c r="AO421" s="25"/>
      <c r="AP421" s="25">
        <f t="shared" si="52"/>
        <v>0</v>
      </c>
      <c r="AQ421" s="81"/>
      <c r="AR421" s="25"/>
      <c r="AS421" s="81"/>
      <c r="AT421" s="25"/>
      <c r="AU421" s="81"/>
      <c r="AV421" s="25"/>
      <c r="AW421" s="26"/>
      <c r="AX421" s="26"/>
      <c r="AY421" s="81">
        <f>一覧!V421</f>
        <v>0</v>
      </c>
      <c r="AZ421" s="81"/>
      <c r="BA421" s="177"/>
      <c r="BB421" s="177"/>
      <c r="BC421" s="177"/>
      <c r="BD421" s="148"/>
      <c r="BE421" s="25"/>
      <c r="BF421" s="81"/>
      <c r="BG421" s="81"/>
      <c r="BH421" s="81"/>
      <c r="BI421" s="81"/>
      <c r="BJ421" s="25"/>
      <c r="BK421" s="24"/>
      <c r="BL421" s="24">
        <f t="shared" si="56"/>
        <v>0</v>
      </c>
      <c r="BM421" s="177"/>
      <c r="BN421" s="177"/>
      <c r="BO421" s="82"/>
      <c r="BP421" s="81"/>
      <c r="BQ421" s="152"/>
      <c r="BR421" s="152"/>
      <c r="BS421" s="153"/>
      <c r="BT421" s="82"/>
      <c r="BU421" s="27"/>
      <c r="BV421" s="24"/>
      <c r="BW421" s="24"/>
    </row>
    <row r="422" spans="7:75" s="28" customFormat="1" ht="13.5" customHeight="1" x14ac:dyDescent="0.15">
      <c r="G422" s="151"/>
      <c r="H422" s="151"/>
      <c r="I422" s="20"/>
      <c r="J422" s="78"/>
      <c r="K422" s="38"/>
      <c r="L422" s="20"/>
      <c r="M422" s="60"/>
      <c r="N422" s="20"/>
      <c r="O422" s="20"/>
      <c r="P422" s="20"/>
      <c r="Q422" s="20"/>
      <c r="R422" s="20"/>
      <c r="S422" s="20"/>
      <c r="T422" s="200"/>
      <c r="U422" s="189" t="str">
        <f t="shared" si="57"/>
        <v/>
      </c>
      <c r="V422" s="148"/>
      <c r="W422" s="22"/>
      <c r="X422" s="22"/>
      <c r="Y422" s="23"/>
      <c r="Z422" s="23"/>
      <c r="AA422" s="81"/>
      <c r="AB422" s="81"/>
      <c r="AC422" s="81"/>
      <c r="AD422" s="24"/>
      <c r="AE422" s="150">
        <f t="shared" si="54"/>
        <v>115</v>
      </c>
      <c r="AF422" s="27" t="str">
        <f t="shared" si="55"/>
        <v>（115才)</v>
      </c>
      <c r="AG422" s="81"/>
      <c r="AH422" s="81"/>
      <c r="AI422" s="81"/>
      <c r="AJ422" s="81"/>
      <c r="AK422" s="81"/>
      <c r="AL422" s="120"/>
      <c r="AM422" s="177"/>
      <c r="AN422" s="25"/>
      <c r="AO422" s="25"/>
      <c r="AP422" s="25">
        <f t="shared" si="52"/>
        <v>0</v>
      </c>
      <c r="AQ422" s="81"/>
      <c r="AR422" s="25"/>
      <c r="AS422" s="81"/>
      <c r="AT422" s="25"/>
      <c r="AU422" s="81"/>
      <c r="AV422" s="25"/>
      <c r="AW422" s="26"/>
      <c r="AX422" s="26"/>
      <c r="AY422" s="81">
        <f>一覧!V422</f>
        <v>0</v>
      </c>
      <c r="AZ422" s="81"/>
      <c r="BA422" s="177"/>
      <c r="BB422" s="177"/>
      <c r="BC422" s="177"/>
      <c r="BD422" s="148"/>
      <c r="BE422" s="25"/>
      <c r="BF422" s="81"/>
      <c r="BG422" s="81"/>
      <c r="BH422" s="81"/>
      <c r="BI422" s="81"/>
      <c r="BJ422" s="25"/>
      <c r="BK422" s="24"/>
      <c r="BL422" s="24">
        <f t="shared" si="56"/>
        <v>0</v>
      </c>
      <c r="BM422" s="177"/>
      <c r="BN422" s="177"/>
      <c r="BO422" s="82"/>
      <c r="BP422" s="81"/>
      <c r="BQ422" s="152"/>
      <c r="BR422" s="152"/>
      <c r="BS422" s="153"/>
      <c r="BT422" s="82"/>
      <c r="BU422" s="27"/>
      <c r="BV422" s="24"/>
      <c r="BW422" s="24"/>
    </row>
    <row r="423" spans="7:75" s="28" customFormat="1" x14ac:dyDescent="0.15">
      <c r="G423" s="151"/>
      <c r="H423" s="151"/>
      <c r="I423" s="20"/>
      <c r="J423" s="78"/>
      <c r="K423" s="38"/>
      <c r="L423" s="20"/>
      <c r="M423" s="60"/>
      <c r="N423" s="20"/>
      <c r="O423" s="20"/>
      <c r="P423" s="20"/>
      <c r="Q423" s="20"/>
      <c r="R423" s="20"/>
      <c r="S423" s="20"/>
      <c r="T423" s="200"/>
      <c r="U423" s="189" t="str">
        <f t="shared" si="57"/>
        <v/>
      </c>
      <c r="V423" s="148"/>
      <c r="W423" s="22"/>
      <c r="X423" s="22"/>
      <c r="Y423" s="23"/>
      <c r="Z423" s="23"/>
      <c r="AA423" s="81"/>
      <c r="AB423" s="81"/>
      <c r="AC423" s="81"/>
      <c r="AD423" s="24"/>
      <c r="AE423" s="150">
        <f t="shared" si="54"/>
        <v>115</v>
      </c>
      <c r="AF423" s="27" t="str">
        <f t="shared" si="55"/>
        <v>（115才)</v>
      </c>
      <c r="AG423" s="81"/>
      <c r="AH423" s="81"/>
      <c r="AI423" s="81"/>
      <c r="AJ423" s="81"/>
      <c r="AK423" s="81"/>
      <c r="AL423" s="120"/>
      <c r="AM423" s="177"/>
      <c r="AN423" s="25"/>
      <c r="AO423" s="25"/>
      <c r="AP423" s="25">
        <f t="shared" si="52"/>
        <v>0</v>
      </c>
      <c r="AQ423" s="81"/>
      <c r="AR423" s="25"/>
      <c r="AS423" s="81"/>
      <c r="AT423" s="25"/>
      <c r="AU423" s="81"/>
      <c r="AV423" s="25"/>
      <c r="AW423" s="26"/>
      <c r="AX423" s="26"/>
      <c r="AY423" s="81">
        <f>一覧!V423</f>
        <v>0</v>
      </c>
      <c r="AZ423" s="81"/>
      <c r="BA423" s="177"/>
      <c r="BB423" s="177"/>
      <c r="BC423" s="177"/>
      <c r="BD423" s="148"/>
      <c r="BE423" s="25"/>
      <c r="BF423" s="81"/>
      <c r="BG423" s="81"/>
      <c r="BH423" s="81"/>
      <c r="BI423" s="81"/>
      <c r="BJ423" s="25"/>
      <c r="BK423" s="24"/>
      <c r="BL423" s="24">
        <f t="shared" si="56"/>
        <v>0</v>
      </c>
      <c r="BM423" s="177"/>
      <c r="BN423" s="177"/>
      <c r="BO423" s="82"/>
      <c r="BP423" s="81"/>
      <c r="BQ423" s="152"/>
      <c r="BR423" s="152"/>
      <c r="BS423" s="153"/>
      <c r="BT423" s="82"/>
      <c r="BU423" s="27"/>
      <c r="BV423" s="24"/>
      <c r="BW423" s="24"/>
    </row>
    <row r="424" spans="7:75" s="28" customFormat="1" x14ac:dyDescent="0.15">
      <c r="G424" s="151"/>
      <c r="H424" s="151"/>
      <c r="I424" s="20"/>
      <c r="J424" s="78"/>
      <c r="K424" s="38"/>
      <c r="L424" s="20"/>
      <c r="M424" s="60"/>
      <c r="N424" s="20"/>
      <c r="O424" s="20"/>
      <c r="P424" s="20"/>
      <c r="Q424" s="20"/>
      <c r="R424" s="20"/>
      <c r="S424" s="20"/>
      <c r="T424" s="200"/>
      <c r="U424" s="189" t="str">
        <f t="shared" si="57"/>
        <v/>
      </c>
      <c r="V424" s="148"/>
      <c r="W424" s="22"/>
      <c r="X424" s="22"/>
      <c r="Y424" s="23"/>
      <c r="Z424" s="23"/>
      <c r="AA424" s="81"/>
      <c r="AB424" s="81"/>
      <c r="AC424" s="81"/>
      <c r="AD424" s="24"/>
      <c r="AE424" s="150">
        <f t="shared" si="54"/>
        <v>115</v>
      </c>
      <c r="AF424" s="27" t="str">
        <f t="shared" si="55"/>
        <v>（115才)</v>
      </c>
      <c r="AG424" s="81"/>
      <c r="AH424" s="81"/>
      <c r="AI424" s="81"/>
      <c r="AJ424" s="81"/>
      <c r="AK424" s="81"/>
      <c r="AL424" s="120"/>
      <c r="AM424" s="177"/>
      <c r="AN424" s="25"/>
      <c r="AO424" s="25"/>
      <c r="AP424" s="25">
        <f t="shared" si="52"/>
        <v>0</v>
      </c>
      <c r="AQ424" s="81"/>
      <c r="AR424" s="25"/>
      <c r="AS424" s="81"/>
      <c r="AT424" s="25"/>
      <c r="AU424" s="81"/>
      <c r="AV424" s="25"/>
      <c r="AW424" s="26"/>
      <c r="AX424" s="26"/>
      <c r="AY424" s="81">
        <f>一覧!V424</f>
        <v>0</v>
      </c>
      <c r="AZ424" s="81"/>
      <c r="BA424" s="177"/>
      <c r="BB424" s="177"/>
      <c r="BC424" s="177"/>
      <c r="BD424" s="148"/>
      <c r="BE424" s="25"/>
      <c r="BF424" s="81"/>
      <c r="BG424" s="81"/>
      <c r="BH424" s="81"/>
      <c r="BI424" s="81"/>
      <c r="BJ424" s="25"/>
      <c r="BK424" s="24"/>
      <c r="BL424" s="24">
        <f t="shared" si="56"/>
        <v>0</v>
      </c>
      <c r="BM424" s="177"/>
      <c r="BN424" s="177"/>
      <c r="BO424" s="82"/>
      <c r="BP424" s="81"/>
      <c r="BQ424" s="152"/>
      <c r="BR424" s="152"/>
      <c r="BS424" s="153"/>
      <c r="BT424" s="82"/>
      <c r="BU424" s="27"/>
      <c r="BV424" s="24"/>
      <c r="BW424" s="24"/>
    </row>
    <row r="425" spans="7:75" s="28" customFormat="1" ht="13.5" customHeight="1" x14ac:dyDescent="0.15">
      <c r="G425" s="151"/>
      <c r="H425" s="151"/>
      <c r="I425" s="20"/>
      <c r="J425" s="78"/>
      <c r="K425" s="38"/>
      <c r="L425" s="20"/>
      <c r="M425" s="60"/>
      <c r="N425" s="20"/>
      <c r="O425" s="20"/>
      <c r="P425" s="20"/>
      <c r="Q425" s="20"/>
      <c r="R425" s="20"/>
      <c r="S425" s="20"/>
      <c r="T425" s="200"/>
      <c r="U425" s="189" t="str">
        <f t="shared" si="57"/>
        <v/>
      </c>
      <c r="V425" s="148"/>
      <c r="W425" s="22"/>
      <c r="X425" s="22"/>
      <c r="Y425" s="23"/>
      <c r="Z425" s="23"/>
      <c r="AA425" s="81"/>
      <c r="AB425" s="81"/>
      <c r="AC425" s="81"/>
      <c r="AD425" s="24"/>
      <c r="AE425" s="150">
        <f t="shared" si="54"/>
        <v>115</v>
      </c>
      <c r="AF425" s="27" t="str">
        <f t="shared" si="55"/>
        <v>（115才)</v>
      </c>
      <c r="AG425" s="81"/>
      <c r="AH425" s="81"/>
      <c r="AI425" s="81"/>
      <c r="AJ425" s="81"/>
      <c r="AK425" s="81"/>
      <c r="AL425" s="120"/>
      <c r="AM425" s="177"/>
      <c r="AN425" s="25"/>
      <c r="AO425" s="25"/>
      <c r="AP425" s="25">
        <f t="shared" ref="AP425:AP488" si="58">AN425+AO425</f>
        <v>0</v>
      </c>
      <c r="AQ425" s="81"/>
      <c r="AR425" s="25"/>
      <c r="AS425" s="81"/>
      <c r="AT425" s="25"/>
      <c r="AU425" s="81"/>
      <c r="AV425" s="25"/>
      <c r="AW425" s="26"/>
      <c r="AX425" s="26"/>
      <c r="AY425" s="81">
        <f>一覧!V425</f>
        <v>0</v>
      </c>
      <c r="AZ425" s="81"/>
      <c r="BA425" s="177"/>
      <c r="BB425" s="177"/>
      <c r="BC425" s="177"/>
      <c r="BD425" s="148"/>
      <c r="BE425" s="25"/>
      <c r="BF425" s="81"/>
      <c r="BG425" s="81"/>
      <c r="BH425" s="81"/>
      <c r="BI425" s="81"/>
      <c r="BJ425" s="25"/>
      <c r="BK425" s="24"/>
      <c r="BL425" s="24">
        <f t="shared" si="56"/>
        <v>0</v>
      </c>
      <c r="BM425" s="177"/>
      <c r="BN425" s="177"/>
      <c r="BO425" s="82"/>
      <c r="BP425" s="81"/>
      <c r="BQ425" s="152"/>
      <c r="BR425" s="152"/>
      <c r="BS425" s="153"/>
      <c r="BT425" s="82"/>
      <c r="BU425" s="27"/>
      <c r="BV425" s="24"/>
      <c r="BW425" s="24"/>
    </row>
    <row r="426" spans="7:75" s="28" customFormat="1" x14ac:dyDescent="0.15">
      <c r="G426" s="151"/>
      <c r="H426" s="151"/>
      <c r="I426" s="20"/>
      <c r="J426" s="78"/>
      <c r="K426" s="38"/>
      <c r="L426" s="20"/>
      <c r="M426" s="60"/>
      <c r="N426" s="20"/>
      <c r="O426" s="20"/>
      <c r="P426" s="20"/>
      <c r="Q426" s="20"/>
      <c r="R426" s="20"/>
      <c r="S426" s="20"/>
      <c r="T426" s="200"/>
      <c r="U426" s="189" t="str">
        <f t="shared" si="57"/>
        <v/>
      </c>
      <c r="V426" s="148"/>
      <c r="W426" s="22"/>
      <c r="X426" s="22"/>
      <c r="Y426" s="23"/>
      <c r="Z426" s="23"/>
      <c r="AA426" s="81"/>
      <c r="AB426" s="81"/>
      <c r="AC426" s="81"/>
      <c r="AD426" s="24"/>
      <c r="AE426" s="150">
        <f t="shared" si="54"/>
        <v>115</v>
      </c>
      <c r="AF426" s="27" t="str">
        <f t="shared" si="55"/>
        <v>（115才)</v>
      </c>
      <c r="AG426" s="81"/>
      <c r="AH426" s="81"/>
      <c r="AI426" s="81"/>
      <c r="AJ426" s="81"/>
      <c r="AK426" s="81"/>
      <c r="AL426" s="120"/>
      <c r="AM426" s="177"/>
      <c r="AN426" s="25"/>
      <c r="AO426" s="25"/>
      <c r="AP426" s="25">
        <f t="shared" si="58"/>
        <v>0</v>
      </c>
      <c r="AQ426" s="81"/>
      <c r="AR426" s="25"/>
      <c r="AS426" s="81"/>
      <c r="AT426" s="25"/>
      <c r="AU426" s="81"/>
      <c r="AV426" s="25"/>
      <c r="AW426" s="26"/>
      <c r="AX426" s="26"/>
      <c r="AY426" s="81">
        <f>一覧!V426</f>
        <v>0</v>
      </c>
      <c r="AZ426" s="81"/>
      <c r="BA426" s="177"/>
      <c r="BB426" s="177"/>
      <c r="BC426" s="177"/>
      <c r="BD426" s="148"/>
      <c r="BE426" s="25"/>
      <c r="BF426" s="81"/>
      <c r="BG426" s="81"/>
      <c r="BH426" s="81"/>
      <c r="BI426" s="81"/>
      <c r="BJ426" s="25"/>
      <c r="BK426" s="24"/>
      <c r="BL426" s="24">
        <f t="shared" si="56"/>
        <v>0</v>
      </c>
      <c r="BM426" s="177"/>
      <c r="BN426" s="177"/>
      <c r="BO426" s="82"/>
      <c r="BP426" s="81"/>
      <c r="BQ426" s="152"/>
      <c r="BR426" s="152"/>
      <c r="BS426" s="153"/>
      <c r="BT426" s="82"/>
      <c r="BU426" s="27"/>
      <c r="BV426" s="24"/>
      <c r="BW426" s="24"/>
    </row>
    <row r="427" spans="7:75" s="28" customFormat="1" x14ac:dyDescent="0.15">
      <c r="G427" s="151"/>
      <c r="H427" s="151"/>
      <c r="I427" s="20"/>
      <c r="J427" s="78"/>
      <c r="K427" s="38"/>
      <c r="L427" s="20"/>
      <c r="M427" s="60"/>
      <c r="N427" s="20"/>
      <c r="O427" s="20"/>
      <c r="P427" s="20"/>
      <c r="Q427" s="20"/>
      <c r="R427" s="20"/>
      <c r="S427" s="20"/>
      <c r="T427" s="200"/>
      <c r="U427" s="189" t="str">
        <f t="shared" si="57"/>
        <v/>
      </c>
      <c r="V427" s="148"/>
      <c r="W427" s="22"/>
      <c r="X427" s="22"/>
      <c r="Y427" s="23"/>
      <c r="Z427" s="23"/>
      <c r="AA427" s="81"/>
      <c r="AB427" s="81"/>
      <c r="AC427" s="81"/>
      <c r="AD427" s="24"/>
      <c r="AE427" s="150">
        <f t="shared" si="54"/>
        <v>115</v>
      </c>
      <c r="AF427" s="27" t="str">
        <f t="shared" si="55"/>
        <v>（115才)</v>
      </c>
      <c r="AG427" s="81"/>
      <c r="AH427" s="81"/>
      <c r="AI427" s="81"/>
      <c r="AJ427" s="81"/>
      <c r="AK427" s="81"/>
      <c r="AL427" s="120"/>
      <c r="AM427" s="177"/>
      <c r="AN427" s="25"/>
      <c r="AO427" s="25"/>
      <c r="AP427" s="25">
        <f t="shared" si="58"/>
        <v>0</v>
      </c>
      <c r="AQ427" s="81"/>
      <c r="AR427" s="25"/>
      <c r="AS427" s="81"/>
      <c r="AT427" s="25"/>
      <c r="AU427" s="81"/>
      <c r="AV427" s="25"/>
      <c r="AW427" s="26"/>
      <c r="AX427" s="26"/>
      <c r="AY427" s="81">
        <f>一覧!V427</f>
        <v>0</v>
      </c>
      <c r="AZ427" s="81"/>
      <c r="BA427" s="177"/>
      <c r="BB427" s="177"/>
      <c r="BC427" s="177"/>
      <c r="BD427" s="148"/>
      <c r="BE427" s="25"/>
      <c r="BF427" s="81"/>
      <c r="BG427" s="81"/>
      <c r="BH427" s="81"/>
      <c r="BI427" s="81"/>
      <c r="BJ427" s="25"/>
      <c r="BK427" s="24"/>
      <c r="BL427" s="24">
        <f t="shared" si="56"/>
        <v>0</v>
      </c>
      <c r="BM427" s="177"/>
      <c r="BN427" s="177"/>
      <c r="BO427" s="82"/>
      <c r="BP427" s="81"/>
      <c r="BQ427" s="152"/>
      <c r="BR427" s="152"/>
      <c r="BS427" s="153"/>
      <c r="BT427" s="82"/>
      <c r="BU427" s="27"/>
      <c r="BV427" s="24"/>
      <c r="BW427" s="24"/>
    </row>
    <row r="428" spans="7:75" s="28" customFormat="1" ht="13.5" customHeight="1" x14ac:dyDescent="0.15">
      <c r="G428" s="151"/>
      <c r="H428" s="151"/>
      <c r="I428" s="20"/>
      <c r="J428" s="78"/>
      <c r="K428" s="38"/>
      <c r="L428" s="20"/>
      <c r="M428" s="60"/>
      <c r="N428" s="20"/>
      <c r="O428" s="20"/>
      <c r="P428" s="20"/>
      <c r="Q428" s="20"/>
      <c r="R428" s="20"/>
      <c r="S428" s="20"/>
      <c r="T428" s="200"/>
      <c r="U428" s="189" t="str">
        <f t="shared" si="57"/>
        <v/>
      </c>
      <c r="V428" s="148"/>
      <c r="W428" s="22"/>
      <c r="X428" s="22"/>
      <c r="Y428" s="23"/>
      <c r="Z428" s="23"/>
      <c r="AA428" s="81"/>
      <c r="AB428" s="81"/>
      <c r="AC428" s="81"/>
      <c r="AD428" s="24"/>
      <c r="AE428" s="150">
        <f t="shared" si="54"/>
        <v>115</v>
      </c>
      <c r="AF428" s="27" t="str">
        <f t="shared" si="55"/>
        <v>（115才)</v>
      </c>
      <c r="AG428" s="81"/>
      <c r="AH428" s="81"/>
      <c r="AI428" s="81"/>
      <c r="AJ428" s="81"/>
      <c r="AK428" s="81"/>
      <c r="AL428" s="120"/>
      <c r="AM428" s="177"/>
      <c r="AN428" s="25"/>
      <c r="AO428" s="25"/>
      <c r="AP428" s="25">
        <f t="shared" si="58"/>
        <v>0</v>
      </c>
      <c r="AQ428" s="81"/>
      <c r="AR428" s="25"/>
      <c r="AS428" s="81"/>
      <c r="AT428" s="25"/>
      <c r="AU428" s="81"/>
      <c r="AV428" s="25"/>
      <c r="AW428" s="26"/>
      <c r="AX428" s="26"/>
      <c r="AY428" s="81">
        <f>一覧!V428</f>
        <v>0</v>
      </c>
      <c r="AZ428" s="81"/>
      <c r="BA428" s="177"/>
      <c r="BB428" s="177"/>
      <c r="BC428" s="177"/>
      <c r="BD428" s="148"/>
      <c r="BE428" s="25"/>
      <c r="BF428" s="81"/>
      <c r="BG428" s="81"/>
      <c r="BH428" s="81"/>
      <c r="BI428" s="81"/>
      <c r="BJ428" s="25"/>
      <c r="BK428" s="24"/>
      <c r="BL428" s="24">
        <f t="shared" si="56"/>
        <v>0</v>
      </c>
      <c r="BM428" s="177"/>
      <c r="BN428" s="177"/>
      <c r="BO428" s="82"/>
      <c r="BP428" s="81"/>
      <c r="BQ428" s="152"/>
      <c r="BR428" s="152"/>
      <c r="BS428" s="153"/>
      <c r="BT428" s="82"/>
      <c r="BU428" s="27"/>
      <c r="BV428" s="24"/>
      <c r="BW428" s="24"/>
    </row>
    <row r="429" spans="7:75" s="28" customFormat="1" x14ac:dyDescent="0.15">
      <c r="G429" s="151"/>
      <c r="H429" s="151"/>
      <c r="I429" s="20"/>
      <c r="J429" s="78"/>
      <c r="K429" s="38"/>
      <c r="L429" s="20"/>
      <c r="M429" s="60"/>
      <c r="N429" s="20"/>
      <c r="O429" s="20"/>
      <c r="P429" s="20"/>
      <c r="Q429" s="20"/>
      <c r="R429" s="20"/>
      <c r="S429" s="20"/>
      <c r="T429" s="200"/>
      <c r="U429" s="189" t="str">
        <f t="shared" si="57"/>
        <v/>
      </c>
      <c r="V429" s="148"/>
      <c r="W429" s="22"/>
      <c r="X429" s="22"/>
      <c r="Y429" s="23"/>
      <c r="Z429" s="23"/>
      <c r="AA429" s="81"/>
      <c r="AB429" s="81"/>
      <c r="AC429" s="81"/>
      <c r="AD429" s="24"/>
      <c r="AE429" s="150">
        <f t="shared" si="54"/>
        <v>115</v>
      </c>
      <c r="AF429" s="27" t="str">
        <f t="shared" si="55"/>
        <v>（115才)</v>
      </c>
      <c r="AG429" s="81"/>
      <c r="AH429" s="81"/>
      <c r="AI429" s="81"/>
      <c r="AJ429" s="81"/>
      <c r="AK429" s="81"/>
      <c r="AL429" s="120"/>
      <c r="AM429" s="177"/>
      <c r="AN429" s="25"/>
      <c r="AO429" s="25"/>
      <c r="AP429" s="25">
        <f t="shared" si="58"/>
        <v>0</v>
      </c>
      <c r="AQ429" s="81"/>
      <c r="AR429" s="25"/>
      <c r="AS429" s="81"/>
      <c r="AT429" s="25"/>
      <c r="AU429" s="81"/>
      <c r="AV429" s="25"/>
      <c r="AW429" s="26"/>
      <c r="AX429" s="26"/>
      <c r="AY429" s="81">
        <f>一覧!V429</f>
        <v>0</v>
      </c>
      <c r="AZ429" s="81"/>
      <c r="BA429" s="177"/>
      <c r="BB429" s="177"/>
      <c r="BC429" s="177"/>
      <c r="BD429" s="148"/>
      <c r="BE429" s="25"/>
      <c r="BF429" s="81"/>
      <c r="BG429" s="81"/>
      <c r="BH429" s="81"/>
      <c r="BI429" s="81"/>
      <c r="BJ429" s="25"/>
      <c r="BK429" s="24"/>
      <c r="BL429" s="24">
        <f t="shared" si="56"/>
        <v>0</v>
      </c>
      <c r="BM429" s="177"/>
      <c r="BN429" s="177"/>
      <c r="BO429" s="82"/>
      <c r="BP429" s="81"/>
      <c r="BQ429" s="152"/>
      <c r="BR429" s="152"/>
      <c r="BS429" s="153"/>
      <c r="BT429" s="82"/>
      <c r="BU429" s="27"/>
      <c r="BV429" s="24"/>
      <c r="BW429" s="24"/>
    </row>
    <row r="430" spans="7:75" s="28" customFormat="1" x14ac:dyDescent="0.15">
      <c r="G430" s="151"/>
      <c r="H430" s="151"/>
      <c r="I430" s="20"/>
      <c r="J430" s="78"/>
      <c r="K430" s="38"/>
      <c r="L430" s="20"/>
      <c r="M430" s="60"/>
      <c r="N430" s="20"/>
      <c r="O430" s="20"/>
      <c r="P430" s="20"/>
      <c r="Q430" s="20"/>
      <c r="R430" s="20"/>
      <c r="S430" s="20"/>
      <c r="T430" s="200"/>
      <c r="U430" s="189" t="str">
        <f t="shared" si="57"/>
        <v/>
      </c>
      <c r="V430" s="148"/>
      <c r="W430" s="22"/>
      <c r="X430" s="22"/>
      <c r="Y430" s="23"/>
      <c r="Z430" s="23"/>
      <c r="AA430" s="81"/>
      <c r="AB430" s="81"/>
      <c r="AC430" s="81"/>
      <c r="AD430" s="24"/>
      <c r="AE430" s="150">
        <f t="shared" si="54"/>
        <v>115</v>
      </c>
      <c r="AF430" s="27" t="str">
        <f t="shared" si="55"/>
        <v>（115才)</v>
      </c>
      <c r="AG430" s="81"/>
      <c r="AH430" s="81"/>
      <c r="AI430" s="81"/>
      <c r="AJ430" s="81"/>
      <c r="AK430" s="81"/>
      <c r="AL430" s="120"/>
      <c r="AM430" s="177"/>
      <c r="AN430" s="25"/>
      <c r="AO430" s="25"/>
      <c r="AP430" s="25">
        <f t="shared" si="58"/>
        <v>0</v>
      </c>
      <c r="AQ430" s="81"/>
      <c r="AR430" s="25"/>
      <c r="AS430" s="81"/>
      <c r="AT430" s="25"/>
      <c r="AU430" s="81"/>
      <c r="AV430" s="25"/>
      <c r="AW430" s="26"/>
      <c r="AX430" s="26"/>
      <c r="AY430" s="81">
        <f>一覧!V430</f>
        <v>0</v>
      </c>
      <c r="AZ430" s="81"/>
      <c r="BA430" s="177"/>
      <c r="BB430" s="177"/>
      <c r="BC430" s="177"/>
      <c r="BD430" s="148"/>
      <c r="BE430" s="25"/>
      <c r="BF430" s="81"/>
      <c r="BG430" s="81"/>
      <c r="BH430" s="81"/>
      <c r="BI430" s="81"/>
      <c r="BJ430" s="25"/>
      <c r="BK430" s="24"/>
      <c r="BL430" s="24">
        <f t="shared" si="56"/>
        <v>0</v>
      </c>
      <c r="BM430" s="177"/>
      <c r="BN430" s="177"/>
      <c r="BO430" s="82"/>
      <c r="BP430" s="81"/>
      <c r="BQ430" s="152"/>
      <c r="BR430" s="152"/>
      <c r="BS430" s="153"/>
      <c r="BT430" s="82"/>
      <c r="BU430" s="27"/>
      <c r="BV430" s="24"/>
      <c r="BW430" s="24"/>
    </row>
    <row r="431" spans="7:75" s="28" customFormat="1" ht="13.5" customHeight="1" x14ac:dyDescent="0.15">
      <c r="G431" s="151"/>
      <c r="H431" s="151"/>
      <c r="I431" s="20"/>
      <c r="J431" s="78"/>
      <c r="K431" s="38"/>
      <c r="L431" s="20"/>
      <c r="M431" s="60"/>
      <c r="N431" s="20"/>
      <c r="O431" s="20"/>
      <c r="P431" s="20"/>
      <c r="Q431" s="20"/>
      <c r="R431" s="20"/>
      <c r="S431" s="20"/>
      <c r="T431" s="200"/>
      <c r="U431" s="189" t="str">
        <f t="shared" si="57"/>
        <v/>
      </c>
      <c r="V431" s="148"/>
      <c r="W431" s="22"/>
      <c r="X431" s="22"/>
      <c r="Y431" s="23"/>
      <c r="Z431" s="23"/>
      <c r="AA431" s="81"/>
      <c r="AB431" s="81"/>
      <c r="AC431" s="81"/>
      <c r="AD431" s="24"/>
      <c r="AE431" s="150">
        <f t="shared" si="54"/>
        <v>115</v>
      </c>
      <c r="AF431" s="27" t="str">
        <f t="shared" si="55"/>
        <v>（115才)</v>
      </c>
      <c r="AG431" s="81"/>
      <c r="AH431" s="81"/>
      <c r="AI431" s="81"/>
      <c r="AJ431" s="81"/>
      <c r="AK431" s="81"/>
      <c r="AL431" s="120"/>
      <c r="AM431" s="177"/>
      <c r="AN431" s="25"/>
      <c r="AO431" s="25"/>
      <c r="AP431" s="25">
        <f t="shared" si="58"/>
        <v>0</v>
      </c>
      <c r="AQ431" s="81"/>
      <c r="AR431" s="25"/>
      <c r="AS431" s="81"/>
      <c r="AT431" s="25"/>
      <c r="AU431" s="81"/>
      <c r="AV431" s="25"/>
      <c r="AW431" s="26"/>
      <c r="AX431" s="26"/>
      <c r="AY431" s="81">
        <f>一覧!V431</f>
        <v>0</v>
      </c>
      <c r="AZ431" s="81"/>
      <c r="BA431" s="177"/>
      <c r="BB431" s="177"/>
      <c r="BC431" s="177"/>
      <c r="BD431" s="148"/>
      <c r="BE431" s="25"/>
      <c r="BF431" s="81"/>
      <c r="BG431" s="81"/>
      <c r="BH431" s="81"/>
      <c r="BI431" s="81"/>
      <c r="BJ431" s="25"/>
      <c r="BK431" s="24"/>
      <c r="BL431" s="24">
        <f t="shared" si="56"/>
        <v>0</v>
      </c>
      <c r="BM431" s="177"/>
      <c r="BN431" s="177"/>
      <c r="BO431" s="82"/>
      <c r="BP431" s="81"/>
      <c r="BQ431" s="152"/>
      <c r="BR431" s="152"/>
      <c r="BS431" s="153"/>
      <c r="BT431" s="82"/>
      <c r="BU431" s="27"/>
      <c r="BV431" s="24"/>
      <c r="BW431" s="24"/>
    </row>
    <row r="432" spans="7:75" s="28" customFormat="1" x14ac:dyDescent="0.15">
      <c r="G432" s="151"/>
      <c r="H432" s="151"/>
      <c r="I432" s="20"/>
      <c r="J432" s="78"/>
      <c r="K432" s="38"/>
      <c r="L432" s="20"/>
      <c r="M432" s="60"/>
      <c r="N432" s="20"/>
      <c r="O432" s="20"/>
      <c r="P432" s="20"/>
      <c r="Q432" s="20"/>
      <c r="R432" s="20"/>
      <c r="S432" s="20"/>
      <c r="T432" s="200"/>
      <c r="U432" s="189" t="str">
        <f t="shared" si="57"/>
        <v/>
      </c>
      <c r="V432" s="148"/>
      <c r="W432" s="22"/>
      <c r="X432" s="22"/>
      <c r="Y432" s="23"/>
      <c r="Z432" s="23"/>
      <c r="AA432" s="81"/>
      <c r="AB432" s="81"/>
      <c r="AC432" s="81"/>
      <c r="AD432" s="24"/>
      <c r="AE432" s="150">
        <f t="shared" si="54"/>
        <v>115</v>
      </c>
      <c r="AF432" s="27" t="str">
        <f t="shared" si="55"/>
        <v>（115才)</v>
      </c>
      <c r="AG432" s="81"/>
      <c r="AH432" s="81"/>
      <c r="AI432" s="81"/>
      <c r="AJ432" s="81"/>
      <c r="AK432" s="81"/>
      <c r="AL432" s="120"/>
      <c r="AM432" s="177"/>
      <c r="AN432" s="25"/>
      <c r="AO432" s="25"/>
      <c r="AP432" s="25">
        <f t="shared" si="58"/>
        <v>0</v>
      </c>
      <c r="AQ432" s="81"/>
      <c r="AR432" s="25"/>
      <c r="AS432" s="81"/>
      <c r="AT432" s="25"/>
      <c r="AU432" s="81"/>
      <c r="AV432" s="25"/>
      <c r="AW432" s="26"/>
      <c r="AX432" s="26"/>
      <c r="AY432" s="81">
        <f>一覧!V432</f>
        <v>0</v>
      </c>
      <c r="AZ432" s="81"/>
      <c r="BA432" s="177"/>
      <c r="BB432" s="177"/>
      <c r="BC432" s="177"/>
      <c r="BD432" s="148"/>
      <c r="BE432" s="25"/>
      <c r="BF432" s="81"/>
      <c r="BG432" s="81"/>
      <c r="BH432" s="81"/>
      <c r="BI432" s="81"/>
      <c r="BJ432" s="25"/>
      <c r="BK432" s="24"/>
      <c r="BL432" s="24">
        <f t="shared" si="56"/>
        <v>0</v>
      </c>
      <c r="BM432" s="177"/>
      <c r="BN432" s="177"/>
      <c r="BO432" s="82"/>
      <c r="BP432" s="81"/>
      <c r="BQ432" s="152"/>
      <c r="BR432" s="152"/>
      <c r="BS432" s="153"/>
      <c r="BT432" s="82"/>
      <c r="BU432" s="27"/>
      <c r="BV432" s="24"/>
      <c r="BW432" s="24"/>
    </row>
    <row r="433" spans="7:75" s="28" customFormat="1" x14ac:dyDescent="0.15">
      <c r="G433" s="151"/>
      <c r="H433" s="151"/>
      <c r="I433" s="20"/>
      <c r="J433" s="78"/>
      <c r="K433" s="38"/>
      <c r="L433" s="20"/>
      <c r="M433" s="60"/>
      <c r="N433" s="20"/>
      <c r="O433" s="20"/>
      <c r="P433" s="20"/>
      <c r="Q433" s="20"/>
      <c r="R433" s="20"/>
      <c r="S433" s="20"/>
      <c r="T433" s="200"/>
      <c r="U433" s="189" t="str">
        <f t="shared" si="57"/>
        <v/>
      </c>
      <c r="V433" s="148"/>
      <c r="W433" s="22"/>
      <c r="X433" s="22"/>
      <c r="Y433" s="23"/>
      <c r="Z433" s="23"/>
      <c r="AA433" s="81"/>
      <c r="AB433" s="81"/>
      <c r="AC433" s="81"/>
      <c r="AD433" s="24"/>
      <c r="AE433" s="150">
        <f t="shared" si="54"/>
        <v>115</v>
      </c>
      <c r="AF433" s="27" t="str">
        <f t="shared" si="55"/>
        <v>（115才)</v>
      </c>
      <c r="AG433" s="81"/>
      <c r="AH433" s="81"/>
      <c r="AI433" s="81"/>
      <c r="AJ433" s="81"/>
      <c r="AK433" s="81"/>
      <c r="AL433" s="120"/>
      <c r="AM433" s="177"/>
      <c r="AN433" s="25"/>
      <c r="AO433" s="25"/>
      <c r="AP433" s="25">
        <f t="shared" si="58"/>
        <v>0</v>
      </c>
      <c r="AQ433" s="81"/>
      <c r="AR433" s="25"/>
      <c r="AS433" s="81"/>
      <c r="AT433" s="25"/>
      <c r="AU433" s="81"/>
      <c r="AV433" s="25"/>
      <c r="AW433" s="26"/>
      <c r="AX433" s="26"/>
      <c r="AY433" s="81">
        <f>一覧!V433</f>
        <v>0</v>
      </c>
      <c r="AZ433" s="81"/>
      <c r="BA433" s="177"/>
      <c r="BB433" s="177"/>
      <c r="BC433" s="177"/>
      <c r="BD433" s="148"/>
      <c r="BE433" s="25"/>
      <c r="BF433" s="81"/>
      <c r="BG433" s="81"/>
      <c r="BH433" s="81"/>
      <c r="BI433" s="81"/>
      <c r="BJ433" s="25"/>
      <c r="BK433" s="24"/>
      <c r="BL433" s="24">
        <f t="shared" si="56"/>
        <v>0</v>
      </c>
      <c r="BM433" s="177"/>
      <c r="BN433" s="177"/>
      <c r="BO433" s="82"/>
      <c r="BP433" s="81"/>
      <c r="BQ433" s="152"/>
      <c r="BR433" s="152"/>
      <c r="BS433" s="153"/>
      <c r="BT433" s="82"/>
      <c r="BU433" s="27"/>
      <c r="BV433" s="24"/>
      <c r="BW433" s="24"/>
    </row>
    <row r="434" spans="7:75" s="28" customFormat="1" ht="13.5" customHeight="1" x14ac:dyDescent="0.15">
      <c r="G434" s="151"/>
      <c r="H434" s="151"/>
      <c r="I434" s="20"/>
      <c r="J434" s="78"/>
      <c r="K434" s="38"/>
      <c r="L434" s="20"/>
      <c r="M434" s="60"/>
      <c r="N434" s="20"/>
      <c r="O434" s="20"/>
      <c r="P434" s="20"/>
      <c r="Q434" s="20"/>
      <c r="R434" s="20"/>
      <c r="S434" s="20"/>
      <c r="T434" s="200"/>
      <c r="U434" s="189" t="str">
        <f t="shared" si="57"/>
        <v/>
      </c>
      <c r="V434" s="148"/>
      <c r="W434" s="22"/>
      <c r="X434" s="22"/>
      <c r="Y434" s="23"/>
      <c r="Z434" s="23"/>
      <c r="AA434" s="81"/>
      <c r="AB434" s="81"/>
      <c r="AC434" s="81"/>
      <c r="AD434" s="24"/>
      <c r="AE434" s="150">
        <f t="shared" si="54"/>
        <v>115</v>
      </c>
      <c r="AF434" s="27" t="str">
        <f t="shared" si="55"/>
        <v>（115才)</v>
      </c>
      <c r="AG434" s="81"/>
      <c r="AH434" s="81"/>
      <c r="AI434" s="81"/>
      <c r="AJ434" s="81"/>
      <c r="AK434" s="81"/>
      <c r="AL434" s="120"/>
      <c r="AM434" s="177"/>
      <c r="AN434" s="25"/>
      <c r="AO434" s="25"/>
      <c r="AP434" s="25">
        <f t="shared" si="58"/>
        <v>0</v>
      </c>
      <c r="AQ434" s="81"/>
      <c r="AR434" s="25"/>
      <c r="AS434" s="81"/>
      <c r="AT434" s="25"/>
      <c r="AU434" s="81"/>
      <c r="AV434" s="25"/>
      <c r="AW434" s="26"/>
      <c r="AX434" s="26"/>
      <c r="AY434" s="81">
        <f>一覧!V434</f>
        <v>0</v>
      </c>
      <c r="AZ434" s="81"/>
      <c r="BA434" s="177"/>
      <c r="BB434" s="177"/>
      <c r="BC434" s="177"/>
      <c r="BD434" s="81"/>
      <c r="BE434" s="25"/>
      <c r="BF434" s="81"/>
      <c r="BG434" s="81"/>
      <c r="BH434" s="81"/>
      <c r="BI434" s="81"/>
      <c r="BJ434" s="25"/>
      <c r="BK434" s="24"/>
      <c r="BL434" s="24">
        <f t="shared" si="56"/>
        <v>0</v>
      </c>
      <c r="BM434" s="177"/>
      <c r="BN434" s="177"/>
      <c r="BO434" s="82"/>
      <c r="BP434" s="81"/>
      <c r="BQ434" s="152"/>
      <c r="BR434" s="152"/>
      <c r="BS434" s="153"/>
      <c r="BT434" s="82"/>
      <c r="BU434" s="27"/>
      <c r="BV434" s="24"/>
      <c r="BW434" s="24"/>
    </row>
    <row r="435" spans="7:75" s="28" customFormat="1" x14ac:dyDescent="0.15">
      <c r="G435" s="151"/>
      <c r="H435" s="151"/>
      <c r="I435" s="20"/>
      <c r="J435" s="78"/>
      <c r="K435" s="38"/>
      <c r="L435" s="20"/>
      <c r="M435" s="60"/>
      <c r="N435" s="20"/>
      <c r="O435" s="20"/>
      <c r="P435" s="20"/>
      <c r="Q435" s="20"/>
      <c r="R435" s="20"/>
      <c r="S435" s="20"/>
      <c r="T435" s="200"/>
      <c r="U435" s="189" t="str">
        <f t="shared" si="57"/>
        <v/>
      </c>
      <c r="V435" s="148"/>
      <c r="W435" s="22"/>
      <c r="X435" s="22"/>
      <c r="Y435" s="23"/>
      <c r="Z435" s="23"/>
      <c r="AA435" s="81"/>
      <c r="AB435" s="81"/>
      <c r="AC435" s="81"/>
      <c r="AD435" s="24"/>
      <c r="AE435" s="150">
        <f t="shared" si="54"/>
        <v>115</v>
      </c>
      <c r="AF435" s="27" t="str">
        <f t="shared" si="55"/>
        <v>（115才)</v>
      </c>
      <c r="AG435" s="81"/>
      <c r="AH435" s="81"/>
      <c r="AI435" s="81"/>
      <c r="AJ435" s="81"/>
      <c r="AK435" s="81"/>
      <c r="AL435" s="120"/>
      <c r="AM435" s="177"/>
      <c r="AN435" s="25"/>
      <c r="AO435" s="25"/>
      <c r="AP435" s="25">
        <f t="shared" si="58"/>
        <v>0</v>
      </c>
      <c r="AQ435" s="81"/>
      <c r="AR435" s="25"/>
      <c r="AS435" s="81"/>
      <c r="AT435" s="25"/>
      <c r="AU435" s="81"/>
      <c r="AV435" s="25"/>
      <c r="AW435" s="26"/>
      <c r="AX435" s="26"/>
      <c r="AY435" s="81">
        <f>一覧!V435</f>
        <v>0</v>
      </c>
      <c r="AZ435" s="81"/>
      <c r="BA435" s="177"/>
      <c r="BB435" s="177"/>
      <c r="BC435" s="177"/>
      <c r="BD435" s="81"/>
      <c r="BE435" s="25"/>
      <c r="BF435" s="81"/>
      <c r="BG435" s="81"/>
      <c r="BH435" s="81"/>
      <c r="BI435" s="81"/>
      <c r="BJ435" s="25"/>
      <c r="BK435" s="24"/>
      <c r="BL435" s="24">
        <f t="shared" si="56"/>
        <v>0</v>
      </c>
      <c r="BM435" s="177"/>
      <c r="BN435" s="177"/>
      <c r="BO435" s="82"/>
      <c r="BP435" s="81"/>
      <c r="BQ435" s="152"/>
      <c r="BR435" s="152"/>
      <c r="BS435" s="153"/>
      <c r="BT435" s="82"/>
      <c r="BU435" s="27"/>
      <c r="BV435" s="24"/>
      <c r="BW435" s="24"/>
    </row>
    <row r="436" spans="7:75" s="28" customFormat="1" x14ac:dyDescent="0.15">
      <c r="G436" s="151"/>
      <c r="H436" s="151"/>
      <c r="I436" s="20"/>
      <c r="J436" s="78"/>
      <c r="K436" s="38"/>
      <c r="L436" s="20"/>
      <c r="M436" s="60"/>
      <c r="N436" s="20"/>
      <c r="O436" s="20"/>
      <c r="P436" s="20"/>
      <c r="Q436" s="20"/>
      <c r="R436" s="20"/>
      <c r="S436" s="20"/>
      <c r="T436" s="200"/>
      <c r="U436" s="189" t="str">
        <f t="shared" si="57"/>
        <v/>
      </c>
      <c r="V436" s="148"/>
      <c r="W436" s="22"/>
      <c r="X436" s="22"/>
      <c r="Y436" s="23"/>
      <c r="Z436" s="23"/>
      <c r="AA436" s="81"/>
      <c r="AB436" s="81"/>
      <c r="AC436" s="81"/>
      <c r="AD436" s="24"/>
      <c r="AE436" s="150">
        <f t="shared" si="54"/>
        <v>115</v>
      </c>
      <c r="AF436" s="27" t="str">
        <f t="shared" si="55"/>
        <v>（115才)</v>
      </c>
      <c r="AG436" s="81"/>
      <c r="AH436" s="81"/>
      <c r="AI436" s="81"/>
      <c r="AJ436" s="81"/>
      <c r="AK436" s="81"/>
      <c r="AL436" s="120"/>
      <c r="AM436" s="177"/>
      <c r="AN436" s="25"/>
      <c r="AO436" s="25"/>
      <c r="AP436" s="25">
        <f t="shared" si="58"/>
        <v>0</v>
      </c>
      <c r="AQ436" s="81"/>
      <c r="AR436" s="25"/>
      <c r="AS436" s="81"/>
      <c r="AT436" s="25"/>
      <c r="AU436" s="81"/>
      <c r="AV436" s="25"/>
      <c r="AW436" s="26"/>
      <c r="AX436" s="26"/>
      <c r="AY436" s="81">
        <f>一覧!V436</f>
        <v>0</v>
      </c>
      <c r="AZ436" s="81"/>
      <c r="BA436" s="177"/>
      <c r="BB436" s="177"/>
      <c r="BC436" s="177"/>
      <c r="BD436" s="81"/>
      <c r="BE436" s="25"/>
      <c r="BF436" s="81"/>
      <c r="BG436" s="81"/>
      <c r="BH436" s="81"/>
      <c r="BI436" s="81"/>
      <c r="BJ436" s="25"/>
      <c r="BK436" s="24"/>
      <c r="BL436" s="24">
        <f t="shared" ref="BL436:BL452" si="59">BK436+BJ436*365</f>
        <v>0</v>
      </c>
      <c r="BM436" s="177"/>
      <c r="BN436" s="177"/>
      <c r="BO436" s="82"/>
      <c r="BP436" s="81"/>
      <c r="BQ436" s="152"/>
      <c r="BR436" s="152"/>
      <c r="BS436" s="153"/>
      <c r="BT436" s="82"/>
      <c r="BU436" s="27"/>
      <c r="BV436" s="24"/>
      <c r="BW436" s="24"/>
    </row>
    <row r="437" spans="7:75" s="28" customFormat="1" ht="13.5" customHeight="1" x14ac:dyDescent="0.15">
      <c r="G437" s="151"/>
      <c r="H437" s="151"/>
      <c r="I437" s="20"/>
      <c r="J437" s="78"/>
      <c r="K437" s="38"/>
      <c r="L437" s="20"/>
      <c r="M437" s="60"/>
      <c r="N437" s="20"/>
      <c r="O437" s="20"/>
      <c r="P437" s="20"/>
      <c r="Q437" s="20"/>
      <c r="R437" s="20"/>
      <c r="S437" s="20"/>
      <c r="T437" s="200"/>
      <c r="U437" s="189" t="str">
        <f t="shared" si="57"/>
        <v/>
      </c>
      <c r="V437" s="148"/>
      <c r="W437" s="22"/>
      <c r="X437" s="22"/>
      <c r="Y437" s="23"/>
      <c r="Z437" s="23"/>
      <c r="AA437" s="81"/>
      <c r="AB437" s="81"/>
      <c r="AC437" s="81"/>
      <c r="AD437" s="24"/>
      <c r="AE437" s="150">
        <f t="shared" si="54"/>
        <v>115</v>
      </c>
      <c r="AF437" s="27" t="str">
        <f t="shared" si="55"/>
        <v>（115才)</v>
      </c>
      <c r="AG437" s="81"/>
      <c r="AH437" s="81"/>
      <c r="AI437" s="81"/>
      <c r="AJ437" s="81"/>
      <c r="AK437" s="81"/>
      <c r="AL437" s="120"/>
      <c r="AM437" s="177"/>
      <c r="AN437" s="25"/>
      <c r="AO437" s="25"/>
      <c r="AP437" s="25">
        <f t="shared" si="58"/>
        <v>0</v>
      </c>
      <c r="AQ437" s="81"/>
      <c r="AR437" s="25"/>
      <c r="AS437" s="81"/>
      <c r="AT437" s="25"/>
      <c r="AU437" s="81"/>
      <c r="AV437" s="25"/>
      <c r="AW437" s="26"/>
      <c r="AX437" s="26"/>
      <c r="AY437" s="81">
        <f>一覧!V437</f>
        <v>0</v>
      </c>
      <c r="AZ437" s="81"/>
      <c r="BA437" s="177"/>
      <c r="BB437" s="177"/>
      <c r="BC437" s="177"/>
      <c r="BD437" s="81"/>
      <c r="BE437" s="25"/>
      <c r="BF437" s="81"/>
      <c r="BG437" s="81"/>
      <c r="BH437" s="81"/>
      <c r="BI437" s="81"/>
      <c r="BJ437" s="25"/>
      <c r="BK437" s="24"/>
      <c r="BL437" s="24">
        <f t="shared" si="59"/>
        <v>0</v>
      </c>
      <c r="BM437" s="177"/>
      <c r="BN437" s="177"/>
      <c r="BO437" s="82"/>
      <c r="BP437" s="81"/>
      <c r="BQ437" s="152"/>
      <c r="BR437" s="152"/>
      <c r="BS437" s="153"/>
      <c r="BT437" s="82"/>
      <c r="BU437" s="27"/>
      <c r="BV437" s="24"/>
      <c r="BW437" s="24"/>
    </row>
    <row r="438" spans="7:75" s="28" customFormat="1" x14ac:dyDescent="0.15">
      <c r="G438" s="151"/>
      <c r="H438" s="151"/>
      <c r="I438" s="20"/>
      <c r="J438" s="78"/>
      <c r="K438" s="38"/>
      <c r="L438" s="20"/>
      <c r="M438" s="60"/>
      <c r="N438" s="20"/>
      <c r="O438" s="20"/>
      <c r="P438" s="20"/>
      <c r="Q438" s="20"/>
      <c r="R438" s="20"/>
      <c r="S438" s="20"/>
      <c r="T438" s="200"/>
      <c r="U438" s="189" t="str">
        <f t="shared" si="57"/>
        <v/>
      </c>
      <c r="V438" s="148"/>
      <c r="W438" s="22"/>
      <c r="X438" s="22"/>
      <c r="Y438" s="23"/>
      <c r="Z438" s="23"/>
      <c r="AA438" s="81"/>
      <c r="AB438" s="81"/>
      <c r="AC438" s="81"/>
      <c r="AD438" s="24"/>
      <c r="AE438" s="150">
        <f t="shared" si="54"/>
        <v>115</v>
      </c>
      <c r="AF438" s="27" t="str">
        <f t="shared" si="55"/>
        <v>（115才)</v>
      </c>
      <c r="AG438" s="81"/>
      <c r="AH438" s="81"/>
      <c r="AI438" s="81"/>
      <c r="AJ438" s="81"/>
      <c r="AK438" s="81"/>
      <c r="AL438" s="120"/>
      <c r="AM438" s="177"/>
      <c r="AN438" s="25"/>
      <c r="AO438" s="25"/>
      <c r="AP438" s="25">
        <f t="shared" si="58"/>
        <v>0</v>
      </c>
      <c r="AQ438" s="81"/>
      <c r="AR438" s="25"/>
      <c r="AS438" s="81"/>
      <c r="AT438" s="25"/>
      <c r="AU438" s="81"/>
      <c r="AV438" s="25"/>
      <c r="AW438" s="26"/>
      <c r="AX438" s="26"/>
      <c r="AY438" s="81">
        <f>一覧!V438</f>
        <v>0</v>
      </c>
      <c r="AZ438" s="81"/>
      <c r="BA438" s="177"/>
      <c r="BB438" s="177"/>
      <c r="BC438" s="177"/>
      <c r="BD438" s="81"/>
      <c r="BE438" s="25"/>
      <c r="BF438" s="81"/>
      <c r="BG438" s="81"/>
      <c r="BH438" s="81"/>
      <c r="BI438" s="81"/>
      <c r="BJ438" s="25"/>
      <c r="BK438" s="24"/>
      <c r="BL438" s="24">
        <f t="shared" si="59"/>
        <v>0</v>
      </c>
      <c r="BM438" s="177"/>
      <c r="BN438" s="177"/>
      <c r="BO438" s="82"/>
      <c r="BP438" s="81"/>
      <c r="BQ438" s="152"/>
      <c r="BR438" s="152"/>
      <c r="BS438" s="153"/>
      <c r="BT438" s="82"/>
      <c r="BU438" s="27"/>
      <c r="BV438" s="24"/>
      <c r="BW438" s="24"/>
    </row>
    <row r="439" spans="7:75" s="28" customFormat="1" x14ac:dyDescent="0.15">
      <c r="G439" s="151"/>
      <c r="H439" s="151"/>
      <c r="I439" s="20"/>
      <c r="J439" s="78"/>
      <c r="K439" s="38"/>
      <c r="L439" s="20"/>
      <c r="M439" s="60"/>
      <c r="N439" s="20"/>
      <c r="O439" s="20"/>
      <c r="P439" s="20"/>
      <c r="Q439" s="20"/>
      <c r="R439" s="20"/>
      <c r="S439" s="20"/>
      <c r="T439" s="200"/>
      <c r="U439" s="189" t="str">
        <f t="shared" si="57"/>
        <v/>
      </c>
      <c r="V439" s="148"/>
      <c r="W439" s="22"/>
      <c r="X439" s="22"/>
      <c r="Y439" s="23"/>
      <c r="Z439" s="23"/>
      <c r="AA439" s="81"/>
      <c r="AB439" s="81"/>
      <c r="AC439" s="81"/>
      <c r="AD439" s="24"/>
      <c r="AE439" s="150">
        <f t="shared" ref="AE439:AE502" si="60">DATEDIF(AD439,$AD$514,"ｙ")</f>
        <v>115</v>
      </c>
      <c r="AF439" s="27" t="str">
        <f t="shared" ref="AF439:AF502" si="61">"（"&amp;AE439&amp;"才)"</f>
        <v>（115才)</v>
      </c>
      <c r="AG439" s="81"/>
      <c r="AH439" s="81"/>
      <c r="AI439" s="81"/>
      <c r="AJ439" s="81"/>
      <c r="AK439" s="81"/>
      <c r="AL439" s="120"/>
      <c r="AM439" s="177"/>
      <c r="AN439" s="25"/>
      <c r="AO439" s="25"/>
      <c r="AP439" s="25">
        <f t="shared" si="58"/>
        <v>0</v>
      </c>
      <c r="AQ439" s="81"/>
      <c r="AR439" s="25"/>
      <c r="AS439" s="81"/>
      <c r="AT439" s="25"/>
      <c r="AU439" s="81"/>
      <c r="AV439" s="25"/>
      <c r="AW439" s="26"/>
      <c r="AX439" s="26"/>
      <c r="AY439" s="81">
        <f>一覧!V439</f>
        <v>0</v>
      </c>
      <c r="AZ439" s="81"/>
      <c r="BA439" s="177"/>
      <c r="BB439" s="177"/>
      <c r="BC439" s="177"/>
      <c r="BD439" s="81"/>
      <c r="BE439" s="25"/>
      <c r="BF439" s="81"/>
      <c r="BG439" s="81"/>
      <c r="BH439" s="81"/>
      <c r="BI439" s="81"/>
      <c r="BJ439" s="25"/>
      <c r="BK439" s="24"/>
      <c r="BL439" s="24">
        <f t="shared" si="59"/>
        <v>0</v>
      </c>
      <c r="BM439" s="177"/>
      <c r="BN439" s="177"/>
      <c r="BO439" s="82"/>
      <c r="BP439" s="81"/>
      <c r="BQ439" s="152"/>
      <c r="BR439" s="152"/>
      <c r="BS439" s="153"/>
      <c r="BT439" s="82"/>
      <c r="BU439" s="27"/>
      <c r="BV439" s="24"/>
      <c r="BW439" s="24"/>
    </row>
    <row r="440" spans="7:75" s="28" customFormat="1" ht="13.5" customHeight="1" x14ac:dyDescent="0.15">
      <c r="G440" s="151"/>
      <c r="H440" s="151"/>
      <c r="I440" s="20"/>
      <c r="J440" s="78"/>
      <c r="K440" s="38"/>
      <c r="L440" s="20"/>
      <c r="M440" s="60"/>
      <c r="N440" s="20"/>
      <c r="O440" s="20"/>
      <c r="P440" s="20"/>
      <c r="Q440" s="20"/>
      <c r="R440" s="20"/>
      <c r="S440" s="20"/>
      <c r="T440" s="200"/>
      <c r="U440" s="189" t="str">
        <f t="shared" si="57"/>
        <v/>
      </c>
      <c r="V440" s="148"/>
      <c r="W440" s="22"/>
      <c r="X440" s="22"/>
      <c r="Y440" s="23"/>
      <c r="Z440" s="23"/>
      <c r="AA440" s="81"/>
      <c r="AB440" s="81"/>
      <c r="AC440" s="81"/>
      <c r="AD440" s="24"/>
      <c r="AE440" s="150">
        <f t="shared" si="60"/>
        <v>115</v>
      </c>
      <c r="AF440" s="27" t="str">
        <f t="shared" si="61"/>
        <v>（115才)</v>
      </c>
      <c r="AG440" s="81"/>
      <c r="AH440" s="81"/>
      <c r="AI440" s="81"/>
      <c r="AJ440" s="81"/>
      <c r="AK440" s="81"/>
      <c r="AL440" s="120"/>
      <c r="AM440" s="177"/>
      <c r="AN440" s="25"/>
      <c r="AO440" s="25"/>
      <c r="AP440" s="25">
        <f t="shared" si="58"/>
        <v>0</v>
      </c>
      <c r="AQ440" s="81"/>
      <c r="AR440" s="25"/>
      <c r="AS440" s="81"/>
      <c r="AT440" s="25"/>
      <c r="AU440" s="81"/>
      <c r="AV440" s="25"/>
      <c r="AW440" s="26"/>
      <c r="AX440" s="26"/>
      <c r="AY440" s="81">
        <f>一覧!V440</f>
        <v>0</v>
      </c>
      <c r="AZ440" s="81"/>
      <c r="BA440" s="177"/>
      <c r="BB440" s="177"/>
      <c r="BC440" s="177"/>
      <c r="BD440" s="81"/>
      <c r="BE440" s="25"/>
      <c r="BF440" s="81"/>
      <c r="BG440" s="81"/>
      <c r="BH440" s="81"/>
      <c r="BI440" s="81"/>
      <c r="BJ440" s="25"/>
      <c r="BK440" s="24"/>
      <c r="BL440" s="24">
        <f t="shared" si="59"/>
        <v>0</v>
      </c>
      <c r="BM440" s="177"/>
      <c r="BN440" s="177"/>
      <c r="BO440" s="82"/>
      <c r="BP440" s="81"/>
      <c r="BQ440" s="152"/>
      <c r="BR440" s="152"/>
      <c r="BS440" s="153"/>
      <c r="BT440" s="82"/>
      <c r="BU440" s="27"/>
      <c r="BV440" s="24"/>
      <c r="BW440" s="24"/>
    </row>
    <row r="441" spans="7:75" s="28" customFormat="1" x14ac:dyDescent="0.15">
      <c r="G441" s="151"/>
      <c r="H441" s="151"/>
      <c r="I441" s="20"/>
      <c r="J441" s="78"/>
      <c r="K441" s="38"/>
      <c r="L441" s="20"/>
      <c r="M441" s="60"/>
      <c r="N441" s="20"/>
      <c r="O441" s="20"/>
      <c r="P441" s="20"/>
      <c r="Q441" s="20"/>
      <c r="R441" s="20"/>
      <c r="S441" s="20"/>
      <c r="T441" s="200"/>
      <c r="U441" s="189" t="str">
        <f t="shared" si="57"/>
        <v/>
      </c>
      <c r="V441" s="148"/>
      <c r="W441" s="22"/>
      <c r="X441" s="22"/>
      <c r="Y441" s="23"/>
      <c r="Z441" s="23"/>
      <c r="AA441" s="81"/>
      <c r="AB441" s="81"/>
      <c r="AC441" s="81"/>
      <c r="AD441" s="24"/>
      <c r="AE441" s="150">
        <f t="shared" si="60"/>
        <v>115</v>
      </c>
      <c r="AF441" s="27" t="str">
        <f t="shared" si="61"/>
        <v>（115才)</v>
      </c>
      <c r="AG441" s="81"/>
      <c r="AH441" s="81"/>
      <c r="AI441" s="81"/>
      <c r="AJ441" s="81"/>
      <c r="AK441" s="81"/>
      <c r="AL441" s="120"/>
      <c r="AM441" s="177"/>
      <c r="AN441" s="25"/>
      <c r="AO441" s="25"/>
      <c r="AP441" s="25">
        <f t="shared" si="58"/>
        <v>0</v>
      </c>
      <c r="AQ441" s="81"/>
      <c r="AR441" s="25"/>
      <c r="AS441" s="81"/>
      <c r="AT441" s="25"/>
      <c r="AU441" s="81"/>
      <c r="AV441" s="25"/>
      <c r="AW441" s="26"/>
      <c r="AX441" s="26"/>
      <c r="AY441" s="81">
        <f>一覧!V441</f>
        <v>0</v>
      </c>
      <c r="AZ441" s="81"/>
      <c r="BA441" s="177"/>
      <c r="BB441" s="177"/>
      <c r="BC441" s="177"/>
      <c r="BD441" s="81"/>
      <c r="BE441" s="25"/>
      <c r="BF441" s="81"/>
      <c r="BG441" s="81"/>
      <c r="BH441" s="81"/>
      <c r="BI441" s="81"/>
      <c r="BJ441" s="25"/>
      <c r="BK441" s="24"/>
      <c r="BL441" s="24">
        <f t="shared" si="59"/>
        <v>0</v>
      </c>
      <c r="BM441" s="177"/>
      <c r="BN441" s="177"/>
      <c r="BO441" s="82"/>
      <c r="BP441" s="81"/>
      <c r="BQ441" s="152"/>
      <c r="BR441" s="152"/>
      <c r="BS441" s="153"/>
      <c r="BT441" s="82"/>
      <c r="BU441" s="27"/>
      <c r="BV441" s="24"/>
      <c r="BW441" s="24"/>
    </row>
    <row r="442" spans="7:75" s="28" customFormat="1" x14ac:dyDescent="0.15">
      <c r="G442" s="151"/>
      <c r="H442" s="151"/>
      <c r="I442" s="20"/>
      <c r="J442" s="78"/>
      <c r="K442" s="38"/>
      <c r="L442" s="20"/>
      <c r="M442" s="60"/>
      <c r="N442" s="20"/>
      <c r="O442" s="20"/>
      <c r="P442" s="20"/>
      <c r="Q442" s="20"/>
      <c r="R442" s="20"/>
      <c r="S442" s="20"/>
      <c r="T442" s="200"/>
      <c r="U442" s="189" t="str">
        <f t="shared" si="57"/>
        <v/>
      </c>
      <c r="V442" s="148"/>
      <c r="W442" s="22"/>
      <c r="X442" s="22"/>
      <c r="Y442" s="23"/>
      <c r="Z442" s="23"/>
      <c r="AA442" s="81"/>
      <c r="AB442" s="81"/>
      <c r="AC442" s="81"/>
      <c r="AD442" s="24"/>
      <c r="AE442" s="150">
        <f t="shared" si="60"/>
        <v>115</v>
      </c>
      <c r="AF442" s="27" t="str">
        <f t="shared" si="61"/>
        <v>（115才)</v>
      </c>
      <c r="AG442" s="81"/>
      <c r="AH442" s="81"/>
      <c r="AI442" s="81"/>
      <c r="AJ442" s="81"/>
      <c r="AK442" s="81"/>
      <c r="AL442" s="120"/>
      <c r="AM442" s="177"/>
      <c r="AN442" s="25"/>
      <c r="AO442" s="25"/>
      <c r="AP442" s="25">
        <f t="shared" si="58"/>
        <v>0</v>
      </c>
      <c r="AQ442" s="81"/>
      <c r="AR442" s="25"/>
      <c r="AS442" s="81"/>
      <c r="AT442" s="25"/>
      <c r="AU442" s="81"/>
      <c r="AV442" s="25"/>
      <c r="AW442" s="26"/>
      <c r="AX442" s="26"/>
      <c r="AY442" s="81">
        <f>一覧!V442</f>
        <v>0</v>
      </c>
      <c r="AZ442" s="81"/>
      <c r="BA442" s="177"/>
      <c r="BB442" s="177"/>
      <c r="BC442" s="177"/>
      <c r="BD442" s="81"/>
      <c r="BE442" s="25"/>
      <c r="BF442" s="81"/>
      <c r="BG442" s="81"/>
      <c r="BH442" s="81"/>
      <c r="BI442" s="81"/>
      <c r="BJ442" s="25"/>
      <c r="BK442" s="24"/>
      <c r="BL442" s="24">
        <f t="shared" si="59"/>
        <v>0</v>
      </c>
      <c r="BM442" s="177"/>
      <c r="BN442" s="177"/>
      <c r="BO442" s="82"/>
      <c r="BP442" s="81"/>
      <c r="BQ442" s="152"/>
      <c r="BR442" s="152"/>
      <c r="BS442" s="153"/>
      <c r="BT442" s="82"/>
      <c r="BU442" s="27"/>
      <c r="BV442" s="24"/>
      <c r="BW442" s="24"/>
    </row>
    <row r="443" spans="7:75" s="28" customFormat="1" ht="13.5" customHeight="1" x14ac:dyDescent="0.15">
      <c r="G443" s="151"/>
      <c r="H443" s="151"/>
      <c r="I443" s="20"/>
      <c r="J443" s="78"/>
      <c r="K443" s="38"/>
      <c r="L443" s="20"/>
      <c r="M443" s="60"/>
      <c r="N443" s="20"/>
      <c r="O443" s="20"/>
      <c r="P443" s="20"/>
      <c r="Q443" s="20"/>
      <c r="R443" s="20"/>
      <c r="S443" s="20"/>
      <c r="T443" s="200"/>
      <c r="U443" s="189" t="str">
        <f t="shared" si="57"/>
        <v/>
      </c>
      <c r="V443" s="148"/>
      <c r="W443" s="22"/>
      <c r="X443" s="22"/>
      <c r="Y443" s="23"/>
      <c r="Z443" s="23"/>
      <c r="AA443" s="81"/>
      <c r="AB443" s="81"/>
      <c r="AC443" s="81"/>
      <c r="AD443" s="24"/>
      <c r="AE443" s="150">
        <f t="shared" si="60"/>
        <v>115</v>
      </c>
      <c r="AF443" s="27" t="str">
        <f t="shared" si="61"/>
        <v>（115才)</v>
      </c>
      <c r="AG443" s="81"/>
      <c r="AH443" s="81"/>
      <c r="AI443" s="81"/>
      <c r="AJ443" s="81"/>
      <c r="AK443" s="81"/>
      <c r="AL443" s="120"/>
      <c r="AM443" s="177"/>
      <c r="AN443" s="25"/>
      <c r="AO443" s="25"/>
      <c r="AP443" s="25">
        <f t="shared" si="58"/>
        <v>0</v>
      </c>
      <c r="AQ443" s="81"/>
      <c r="AR443" s="25"/>
      <c r="AS443" s="81"/>
      <c r="AT443" s="25"/>
      <c r="AU443" s="81"/>
      <c r="AV443" s="25"/>
      <c r="AW443" s="26"/>
      <c r="AX443" s="26"/>
      <c r="AY443" s="81">
        <f>一覧!V443</f>
        <v>0</v>
      </c>
      <c r="AZ443" s="81"/>
      <c r="BA443" s="177"/>
      <c r="BB443" s="177"/>
      <c r="BC443" s="177"/>
      <c r="BD443" s="81"/>
      <c r="BE443" s="25"/>
      <c r="BF443" s="81"/>
      <c r="BG443" s="81"/>
      <c r="BH443" s="81"/>
      <c r="BI443" s="81"/>
      <c r="BJ443" s="25"/>
      <c r="BK443" s="24"/>
      <c r="BL443" s="24">
        <f t="shared" si="59"/>
        <v>0</v>
      </c>
      <c r="BM443" s="177"/>
      <c r="BN443" s="177"/>
      <c r="BO443" s="82"/>
      <c r="BP443" s="81"/>
      <c r="BQ443" s="152"/>
      <c r="BR443" s="152"/>
      <c r="BS443" s="153"/>
      <c r="BT443" s="82"/>
      <c r="BU443" s="27"/>
      <c r="BV443" s="24"/>
      <c r="BW443" s="24"/>
    </row>
    <row r="444" spans="7:75" s="28" customFormat="1" x14ac:dyDescent="0.15">
      <c r="G444" s="151"/>
      <c r="H444" s="151"/>
      <c r="I444" s="20"/>
      <c r="J444" s="78"/>
      <c r="K444" s="38"/>
      <c r="L444" s="20"/>
      <c r="M444" s="60"/>
      <c r="N444" s="20"/>
      <c r="O444" s="20"/>
      <c r="P444" s="20"/>
      <c r="Q444" s="20"/>
      <c r="R444" s="20"/>
      <c r="S444" s="20"/>
      <c r="T444" s="200"/>
      <c r="U444" s="189" t="str">
        <f t="shared" si="57"/>
        <v/>
      </c>
      <c r="V444" s="148"/>
      <c r="W444" s="22"/>
      <c r="X444" s="22"/>
      <c r="Y444" s="23"/>
      <c r="Z444" s="23"/>
      <c r="AA444" s="81"/>
      <c r="AB444" s="81"/>
      <c r="AC444" s="81"/>
      <c r="AD444" s="24"/>
      <c r="AE444" s="150">
        <f t="shared" si="60"/>
        <v>115</v>
      </c>
      <c r="AF444" s="27" t="str">
        <f t="shared" si="61"/>
        <v>（115才)</v>
      </c>
      <c r="AG444" s="81"/>
      <c r="AH444" s="81"/>
      <c r="AI444" s="81"/>
      <c r="AJ444" s="81"/>
      <c r="AK444" s="81"/>
      <c r="AL444" s="120"/>
      <c r="AM444" s="177"/>
      <c r="AN444" s="25"/>
      <c r="AO444" s="25"/>
      <c r="AP444" s="25">
        <f t="shared" si="58"/>
        <v>0</v>
      </c>
      <c r="AQ444" s="81"/>
      <c r="AR444" s="25"/>
      <c r="AS444" s="81"/>
      <c r="AT444" s="25"/>
      <c r="AU444" s="81"/>
      <c r="AV444" s="25"/>
      <c r="AW444" s="26"/>
      <c r="AX444" s="26"/>
      <c r="AY444" s="81">
        <f>一覧!V444</f>
        <v>0</v>
      </c>
      <c r="AZ444" s="81"/>
      <c r="BA444" s="177"/>
      <c r="BB444" s="177"/>
      <c r="BC444" s="177"/>
      <c r="BD444" s="81"/>
      <c r="BE444" s="25"/>
      <c r="BF444" s="81"/>
      <c r="BG444" s="81"/>
      <c r="BH444" s="81"/>
      <c r="BI444" s="81"/>
      <c r="BJ444" s="25"/>
      <c r="BK444" s="24"/>
      <c r="BL444" s="24">
        <f t="shared" si="59"/>
        <v>0</v>
      </c>
      <c r="BM444" s="177"/>
      <c r="BN444" s="177"/>
      <c r="BO444" s="82"/>
      <c r="BP444" s="81"/>
      <c r="BQ444" s="152"/>
      <c r="BR444" s="152"/>
      <c r="BS444" s="153"/>
      <c r="BT444" s="82"/>
      <c r="BU444" s="27"/>
      <c r="BV444" s="24"/>
      <c r="BW444" s="24"/>
    </row>
    <row r="445" spans="7:75" s="28" customFormat="1" x14ac:dyDescent="0.15">
      <c r="G445" s="151"/>
      <c r="H445" s="151"/>
      <c r="I445" s="20"/>
      <c r="J445" s="78"/>
      <c r="K445" s="38"/>
      <c r="L445" s="20"/>
      <c r="M445" s="60"/>
      <c r="N445" s="20"/>
      <c r="O445" s="20"/>
      <c r="P445" s="20"/>
      <c r="Q445" s="20"/>
      <c r="R445" s="20"/>
      <c r="S445" s="20"/>
      <c r="T445" s="200"/>
      <c r="U445" s="189" t="str">
        <f t="shared" si="57"/>
        <v/>
      </c>
      <c r="V445" s="148"/>
      <c r="W445" s="22"/>
      <c r="X445" s="22"/>
      <c r="Y445" s="23"/>
      <c r="Z445" s="23"/>
      <c r="AA445" s="81"/>
      <c r="AB445" s="81"/>
      <c r="AC445" s="81"/>
      <c r="AD445" s="24"/>
      <c r="AE445" s="150">
        <f t="shared" si="60"/>
        <v>115</v>
      </c>
      <c r="AF445" s="27" t="str">
        <f t="shared" si="61"/>
        <v>（115才)</v>
      </c>
      <c r="AG445" s="81"/>
      <c r="AH445" s="81"/>
      <c r="AI445" s="81"/>
      <c r="AJ445" s="81"/>
      <c r="AK445" s="81"/>
      <c r="AL445" s="120"/>
      <c r="AM445" s="177"/>
      <c r="AN445" s="25"/>
      <c r="AO445" s="25"/>
      <c r="AP445" s="25">
        <f t="shared" si="58"/>
        <v>0</v>
      </c>
      <c r="AQ445" s="81"/>
      <c r="AR445" s="25"/>
      <c r="AS445" s="81"/>
      <c r="AT445" s="25"/>
      <c r="AU445" s="81"/>
      <c r="AV445" s="25"/>
      <c r="AW445" s="26"/>
      <c r="AX445" s="26"/>
      <c r="AY445" s="81">
        <f>一覧!V445</f>
        <v>0</v>
      </c>
      <c r="AZ445" s="81"/>
      <c r="BA445" s="177"/>
      <c r="BB445" s="177"/>
      <c r="BC445" s="177"/>
      <c r="BD445" s="81"/>
      <c r="BE445" s="25"/>
      <c r="BF445" s="81"/>
      <c r="BG445" s="81"/>
      <c r="BH445" s="81"/>
      <c r="BI445" s="81"/>
      <c r="BJ445" s="25"/>
      <c r="BK445" s="24"/>
      <c r="BL445" s="24">
        <f t="shared" si="59"/>
        <v>0</v>
      </c>
      <c r="BM445" s="177"/>
      <c r="BN445" s="177"/>
      <c r="BO445" s="82"/>
      <c r="BP445" s="81"/>
      <c r="BQ445" s="152"/>
      <c r="BR445" s="152"/>
      <c r="BS445" s="153"/>
      <c r="BT445" s="82"/>
      <c r="BU445" s="27"/>
      <c r="BV445" s="24"/>
      <c r="BW445" s="24"/>
    </row>
    <row r="446" spans="7:75" s="28" customFormat="1" ht="13.5" customHeight="1" x14ac:dyDescent="0.15">
      <c r="G446" s="151"/>
      <c r="H446" s="151"/>
      <c r="I446" s="20"/>
      <c r="J446" s="78"/>
      <c r="K446" s="38"/>
      <c r="L446" s="20"/>
      <c r="M446" s="60"/>
      <c r="N446" s="20"/>
      <c r="O446" s="20"/>
      <c r="P446" s="20"/>
      <c r="Q446" s="20"/>
      <c r="R446" s="20"/>
      <c r="S446" s="20"/>
      <c r="T446" s="200"/>
      <c r="U446" s="189" t="str">
        <f t="shared" si="57"/>
        <v/>
      </c>
      <c r="V446" s="148"/>
      <c r="W446" s="22"/>
      <c r="X446" s="22"/>
      <c r="Y446" s="23"/>
      <c r="Z446" s="23"/>
      <c r="AA446" s="81"/>
      <c r="AB446" s="81"/>
      <c r="AC446" s="81"/>
      <c r="AD446" s="24"/>
      <c r="AE446" s="150">
        <f t="shared" si="60"/>
        <v>115</v>
      </c>
      <c r="AF446" s="27" t="str">
        <f t="shared" si="61"/>
        <v>（115才)</v>
      </c>
      <c r="AG446" s="81"/>
      <c r="AH446" s="81"/>
      <c r="AI446" s="81"/>
      <c r="AJ446" s="81"/>
      <c r="AK446" s="81"/>
      <c r="AL446" s="120"/>
      <c r="AM446" s="177"/>
      <c r="AN446" s="25"/>
      <c r="AO446" s="25"/>
      <c r="AP446" s="25">
        <f t="shared" si="58"/>
        <v>0</v>
      </c>
      <c r="AQ446" s="81"/>
      <c r="AR446" s="25"/>
      <c r="AS446" s="81"/>
      <c r="AT446" s="25"/>
      <c r="AU446" s="81"/>
      <c r="AV446" s="25"/>
      <c r="AW446" s="26"/>
      <c r="AX446" s="26"/>
      <c r="AY446" s="81">
        <f>一覧!V446</f>
        <v>0</v>
      </c>
      <c r="AZ446" s="81"/>
      <c r="BA446" s="177"/>
      <c r="BB446" s="177"/>
      <c r="BC446" s="177"/>
      <c r="BD446" s="81"/>
      <c r="BE446" s="25"/>
      <c r="BF446" s="81"/>
      <c r="BG446" s="81"/>
      <c r="BH446" s="81"/>
      <c r="BI446" s="81"/>
      <c r="BJ446" s="25"/>
      <c r="BK446" s="24"/>
      <c r="BL446" s="24">
        <f t="shared" si="59"/>
        <v>0</v>
      </c>
      <c r="BM446" s="177"/>
      <c r="BN446" s="177"/>
      <c r="BO446" s="82"/>
      <c r="BP446" s="81"/>
      <c r="BQ446" s="152"/>
      <c r="BR446" s="152"/>
      <c r="BS446" s="153"/>
      <c r="BT446" s="82"/>
      <c r="BU446" s="27"/>
      <c r="BV446" s="24"/>
      <c r="BW446" s="24"/>
    </row>
    <row r="447" spans="7:75" s="28" customFormat="1" x14ac:dyDescent="0.15">
      <c r="G447" s="151"/>
      <c r="H447" s="151"/>
      <c r="I447" s="20"/>
      <c r="J447" s="78"/>
      <c r="K447" s="38"/>
      <c r="L447" s="20"/>
      <c r="M447" s="60"/>
      <c r="N447" s="20"/>
      <c r="O447" s="20"/>
      <c r="P447" s="20"/>
      <c r="Q447" s="20"/>
      <c r="R447" s="20"/>
      <c r="S447" s="20"/>
      <c r="T447" s="200"/>
      <c r="U447" s="189" t="str">
        <f t="shared" si="57"/>
        <v/>
      </c>
      <c r="V447" s="148"/>
      <c r="W447" s="22"/>
      <c r="X447" s="22"/>
      <c r="Y447" s="23"/>
      <c r="Z447" s="23"/>
      <c r="AA447" s="81"/>
      <c r="AB447" s="81"/>
      <c r="AC447" s="81"/>
      <c r="AD447" s="24"/>
      <c r="AE447" s="150">
        <f t="shared" si="60"/>
        <v>115</v>
      </c>
      <c r="AF447" s="27" t="str">
        <f t="shared" si="61"/>
        <v>（115才)</v>
      </c>
      <c r="AG447" s="81"/>
      <c r="AH447" s="81"/>
      <c r="AI447" s="81"/>
      <c r="AJ447" s="81"/>
      <c r="AK447" s="81"/>
      <c r="AL447" s="120"/>
      <c r="AM447" s="177"/>
      <c r="AN447" s="25"/>
      <c r="AO447" s="25"/>
      <c r="AP447" s="25">
        <f t="shared" si="58"/>
        <v>0</v>
      </c>
      <c r="AQ447" s="81"/>
      <c r="AR447" s="25"/>
      <c r="AS447" s="81"/>
      <c r="AT447" s="25"/>
      <c r="AU447" s="81"/>
      <c r="AV447" s="25"/>
      <c r="AW447" s="26"/>
      <c r="AX447" s="26"/>
      <c r="AY447" s="81">
        <f>一覧!V447</f>
        <v>0</v>
      </c>
      <c r="AZ447" s="81"/>
      <c r="BA447" s="177"/>
      <c r="BB447" s="177"/>
      <c r="BC447" s="177"/>
      <c r="BD447" s="81"/>
      <c r="BE447" s="25"/>
      <c r="BF447" s="81"/>
      <c r="BG447" s="81"/>
      <c r="BH447" s="81"/>
      <c r="BI447" s="81"/>
      <c r="BJ447" s="25"/>
      <c r="BK447" s="24"/>
      <c r="BL447" s="24">
        <f t="shared" si="59"/>
        <v>0</v>
      </c>
      <c r="BM447" s="177"/>
      <c r="BN447" s="177"/>
      <c r="BO447" s="82"/>
      <c r="BP447" s="81"/>
      <c r="BQ447" s="152"/>
      <c r="BR447" s="152"/>
      <c r="BS447" s="153"/>
      <c r="BT447" s="82"/>
      <c r="BU447" s="27"/>
      <c r="BV447" s="24"/>
      <c r="BW447" s="24"/>
    </row>
    <row r="448" spans="7:75" s="28" customFormat="1" x14ac:dyDescent="0.15">
      <c r="G448" s="151"/>
      <c r="H448" s="151"/>
      <c r="I448" s="20"/>
      <c r="J448" s="78"/>
      <c r="K448" s="38"/>
      <c r="L448" s="20"/>
      <c r="M448" s="60"/>
      <c r="N448" s="20"/>
      <c r="O448" s="20"/>
      <c r="P448" s="20"/>
      <c r="Q448" s="20"/>
      <c r="R448" s="20"/>
      <c r="S448" s="20"/>
      <c r="T448" s="200"/>
      <c r="U448" s="189" t="str">
        <f t="shared" si="57"/>
        <v/>
      </c>
      <c r="V448" s="148"/>
      <c r="W448" s="22"/>
      <c r="X448" s="22"/>
      <c r="Y448" s="23"/>
      <c r="Z448" s="23"/>
      <c r="AA448" s="81"/>
      <c r="AB448" s="81"/>
      <c r="AC448" s="81"/>
      <c r="AD448" s="24"/>
      <c r="AE448" s="150">
        <f t="shared" si="60"/>
        <v>115</v>
      </c>
      <c r="AF448" s="27" t="str">
        <f t="shared" si="61"/>
        <v>（115才)</v>
      </c>
      <c r="AG448" s="81"/>
      <c r="AH448" s="81"/>
      <c r="AI448" s="81"/>
      <c r="AJ448" s="81"/>
      <c r="AK448" s="81"/>
      <c r="AL448" s="120"/>
      <c r="AM448" s="177"/>
      <c r="AN448" s="25"/>
      <c r="AO448" s="25"/>
      <c r="AP448" s="25">
        <f t="shared" si="58"/>
        <v>0</v>
      </c>
      <c r="AQ448" s="81"/>
      <c r="AR448" s="25"/>
      <c r="AS448" s="81"/>
      <c r="AT448" s="25"/>
      <c r="AU448" s="81"/>
      <c r="AV448" s="25"/>
      <c r="AW448" s="26"/>
      <c r="AX448" s="26"/>
      <c r="AY448" s="81">
        <f>一覧!V448</f>
        <v>0</v>
      </c>
      <c r="AZ448" s="81"/>
      <c r="BA448" s="177"/>
      <c r="BB448" s="177"/>
      <c r="BC448" s="177"/>
      <c r="BD448" s="81"/>
      <c r="BE448" s="25"/>
      <c r="BF448" s="81"/>
      <c r="BG448" s="81"/>
      <c r="BH448" s="81"/>
      <c r="BI448" s="81"/>
      <c r="BJ448" s="25"/>
      <c r="BK448" s="24"/>
      <c r="BL448" s="24">
        <f t="shared" si="59"/>
        <v>0</v>
      </c>
      <c r="BM448" s="177"/>
      <c r="BN448" s="177"/>
      <c r="BO448" s="82"/>
      <c r="BP448" s="81"/>
      <c r="BQ448" s="152"/>
      <c r="BR448" s="152"/>
      <c r="BS448" s="153"/>
      <c r="BT448" s="82"/>
      <c r="BU448" s="27"/>
      <c r="BV448" s="24"/>
      <c r="BW448" s="24"/>
    </row>
    <row r="449" spans="7:75" s="28" customFormat="1" ht="13.5" customHeight="1" x14ac:dyDescent="0.15">
      <c r="G449" s="151"/>
      <c r="H449" s="151"/>
      <c r="I449" s="20"/>
      <c r="J449" s="78"/>
      <c r="K449" s="38"/>
      <c r="L449" s="20"/>
      <c r="M449" s="60"/>
      <c r="N449" s="20"/>
      <c r="O449" s="20"/>
      <c r="P449" s="20"/>
      <c r="Q449" s="20"/>
      <c r="R449" s="20"/>
      <c r="S449" s="20"/>
      <c r="T449" s="200"/>
      <c r="U449" s="189" t="str">
        <f t="shared" si="57"/>
        <v/>
      </c>
      <c r="V449" s="148"/>
      <c r="W449" s="22"/>
      <c r="X449" s="22"/>
      <c r="Y449" s="23"/>
      <c r="Z449" s="23"/>
      <c r="AA449" s="81"/>
      <c r="AB449" s="81"/>
      <c r="AC449" s="81"/>
      <c r="AD449" s="24"/>
      <c r="AE449" s="150">
        <f t="shared" si="60"/>
        <v>115</v>
      </c>
      <c r="AF449" s="27" t="str">
        <f t="shared" si="61"/>
        <v>（115才)</v>
      </c>
      <c r="AG449" s="81"/>
      <c r="AH449" s="81"/>
      <c r="AI449" s="81"/>
      <c r="AJ449" s="81"/>
      <c r="AK449" s="81"/>
      <c r="AL449" s="120"/>
      <c r="AM449" s="177"/>
      <c r="AN449" s="25"/>
      <c r="AO449" s="25"/>
      <c r="AP449" s="25">
        <f t="shared" si="58"/>
        <v>0</v>
      </c>
      <c r="AQ449" s="81"/>
      <c r="AR449" s="25"/>
      <c r="AS449" s="81"/>
      <c r="AT449" s="25"/>
      <c r="AU449" s="81"/>
      <c r="AV449" s="25"/>
      <c r="AW449" s="26"/>
      <c r="AX449" s="26"/>
      <c r="AY449" s="81">
        <f>一覧!V449</f>
        <v>0</v>
      </c>
      <c r="AZ449" s="81"/>
      <c r="BA449" s="177"/>
      <c r="BB449" s="177"/>
      <c r="BC449" s="177"/>
      <c r="BD449" s="81"/>
      <c r="BE449" s="25"/>
      <c r="BF449" s="81"/>
      <c r="BG449" s="81"/>
      <c r="BH449" s="81"/>
      <c r="BI449" s="81"/>
      <c r="BJ449" s="25"/>
      <c r="BK449" s="24"/>
      <c r="BL449" s="24">
        <f t="shared" si="59"/>
        <v>0</v>
      </c>
      <c r="BM449" s="177"/>
      <c r="BN449" s="177"/>
      <c r="BO449" s="82"/>
      <c r="BP449" s="81"/>
      <c r="BQ449" s="152"/>
      <c r="BR449" s="152"/>
      <c r="BS449" s="153"/>
      <c r="BT449" s="82"/>
      <c r="BU449" s="27"/>
      <c r="BV449" s="24"/>
      <c r="BW449" s="24"/>
    </row>
    <row r="450" spans="7:75" s="28" customFormat="1" x14ac:dyDescent="0.15">
      <c r="G450" s="151"/>
      <c r="H450" s="151"/>
      <c r="I450" s="20"/>
      <c r="J450" s="78"/>
      <c r="K450" s="38"/>
      <c r="L450" s="20"/>
      <c r="M450" s="60"/>
      <c r="N450" s="20"/>
      <c r="O450" s="20"/>
      <c r="P450" s="20"/>
      <c r="Q450" s="20"/>
      <c r="R450" s="20"/>
      <c r="S450" s="20"/>
      <c r="T450" s="200"/>
      <c r="U450" s="189" t="str">
        <f t="shared" si="57"/>
        <v/>
      </c>
      <c r="V450" s="148"/>
      <c r="W450" s="22"/>
      <c r="X450" s="22"/>
      <c r="Y450" s="23"/>
      <c r="Z450" s="23"/>
      <c r="AA450" s="81"/>
      <c r="AB450" s="81"/>
      <c r="AC450" s="81"/>
      <c r="AD450" s="24"/>
      <c r="AE450" s="150">
        <f t="shared" si="60"/>
        <v>115</v>
      </c>
      <c r="AF450" s="27" t="str">
        <f t="shared" si="61"/>
        <v>（115才)</v>
      </c>
      <c r="AG450" s="81"/>
      <c r="AH450" s="81"/>
      <c r="AI450" s="81"/>
      <c r="AJ450" s="81"/>
      <c r="AK450" s="81"/>
      <c r="AL450" s="120"/>
      <c r="AM450" s="177"/>
      <c r="AN450" s="25"/>
      <c r="AO450" s="25"/>
      <c r="AP450" s="25">
        <f t="shared" si="58"/>
        <v>0</v>
      </c>
      <c r="AQ450" s="81"/>
      <c r="AR450" s="25"/>
      <c r="AS450" s="81"/>
      <c r="AT450" s="25"/>
      <c r="AU450" s="81"/>
      <c r="AV450" s="25"/>
      <c r="AW450" s="26"/>
      <c r="AX450" s="26"/>
      <c r="AY450" s="81">
        <f>一覧!V450</f>
        <v>0</v>
      </c>
      <c r="AZ450" s="81"/>
      <c r="BA450" s="177"/>
      <c r="BB450" s="177"/>
      <c r="BC450" s="177"/>
      <c r="BD450" s="81"/>
      <c r="BE450" s="25"/>
      <c r="BF450" s="81"/>
      <c r="BG450" s="81"/>
      <c r="BH450" s="81"/>
      <c r="BI450" s="81"/>
      <c r="BJ450" s="25"/>
      <c r="BK450" s="24"/>
      <c r="BL450" s="24">
        <f t="shared" si="59"/>
        <v>0</v>
      </c>
      <c r="BM450" s="177"/>
      <c r="BN450" s="177"/>
      <c r="BO450" s="82"/>
      <c r="BP450" s="81"/>
      <c r="BQ450" s="152"/>
      <c r="BR450" s="152"/>
      <c r="BS450" s="153"/>
      <c r="BT450" s="82"/>
      <c r="BU450" s="27"/>
      <c r="BV450" s="24"/>
      <c r="BW450" s="24"/>
    </row>
    <row r="451" spans="7:75" s="28" customFormat="1" x14ac:dyDescent="0.15">
      <c r="G451" s="151"/>
      <c r="H451" s="151"/>
      <c r="I451" s="20"/>
      <c r="J451" s="78"/>
      <c r="K451" s="38"/>
      <c r="L451" s="20"/>
      <c r="M451" s="60"/>
      <c r="N451" s="20"/>
      <c r="O451" s="20"/>
      <c r="P451" s="20"/>
      <c r="Q451" s="20"/>
      <c r="R451" s="20"/>
      <c r="S451" s="20"/>
      <c r="T451" s="200"/>
      <c r="U451" s="189" t="str">
        <f t="shared" si="57"/>
        <v/>
      </c>
      <c r="V451" s="148"/>
      <c r="W451" s="22"/>
      <c r="X451" s="22"/>
      <c r="Y451" s="23"/>
      <c r="Z451" s="23"/>
      <c r="AA451" s="81"/>
      <c r="AB451" s="81"/>
      <c r="AC451" s="81"/>
      <c r="AD451" s="24"/>
      <c r="AE451" s="150">
        <f t="shared" si="60"/>
        <v>115</v>
      </c>
      <c r="AF451" s="27" t="str">
        <f t="shared" si="61"/>
        <v>（115才)</v>
      </c>
      <c r="AG451" s="81"/>
      <c r="AH451" s="81"/>
      <c r="AI451" s="81"/>
      <c r="AJ451" s="81"/>
      <c r="AK451" s="81"/>
      <c r="AL451" s="120"/>
      <c r="AM451" s="177"/>
      <c r="AN451" s="25"/>
      <c r="AO451" s="25"/>
      <c r="AP451" s="25">
        <f t="shared" si="58"/>
        <v>0</v>
      </c>
      <c r="AQ451" s="81"/>
      <c r="AR451" s="25"/>
      <c r="AS451" s="81"/>
      <c r="AT451" s="25"/>
      <c r="AU451" s="81"/>
      <c r="AV451" s="25"/>
      <c r="AW451" s="26"/>
      <c r="AX451" s="26"/>
      <c r="AY451" s="81">
        <f>一覧!V451</f>
        <v>0</v>
      </c>
      <c r="AZ451" s="81"/>
      <c r="BA451" s="177"/>
      <c r="BB451" s="177"/>
      <c r="BC451" s="177"/>
      <c r="BD451" s="81"/>
      <c r="BE451" s="25"/>
      <c r="BF451" s="81"/>
      <c r="BG451" s="81"/>
      <c r="BH451" s="81"/>
      <c r="BI451" s="81"/>
      <c r="BJ451" s="25"/>
      <c r="BK451" s="24"/>
      <c r="BL451" s="24">
        <f t="shared" si="59"/>
        <v>0</v>
      </c>
      <c r="BM451" s="177"/>
      <c r="BN451" s="177"/>
      <c r="BO451" s="82"/>
      <c r="BP451" s="81"/>
      <c r="BQ451" s="152"/>
      <c r="BR451" s="152"/>
      <c r="BS451" s="153"/>
      <c r="BT451" s="82"/>
      <c r="BU451" s="27"/>
      <c r="BV451" s="24"/>
      <c r="BW451" s="24"/>
    </row>
    <row r="452" spans="7:75" s="28" customFormat="1" ht="13.5" customHeight="1" x14ac:dyDescent="0.15">
      <c r="G452" s="151"/>
      <c r="H452" s="151"/>
      <c r="I452" s="20"/>
      <c r="J452" s="78"/>
      <c r="K452" s="38"/>
      <c r="L452" s="20"/>
      <c r="M452" s="60"/>
      <c r="N452" s="20"/>
      <c r="O452" s="20"/>
      <c r="P452" s="20"/>
      <c r="Q452" s="20"/>
      <c r="R452" s="20"/>
      <c r="S452" s="20"/>
      <c r="T452" s="200"/>
      <c r="U452" s="189" t="str">
        <f t="shared" si="57"/>
        <v/>
      </c>
      <c r="V452" s="148"/>
      <c r="W452" s="22"/>
      <c r="X452" s="22"/>
      <c r="Y452" s="23"/>
      <c r="Z452" s="23"/>
      <c r="AA452" s="81"/>
      <c r="AB452" s="81"/>
      <c r="AC452" s="81"/>
      <c r="AD452" s="24"/>
      <c r="AE452" s="150">
        <f t="shared" si="60"/>
        <v>115</v>
      </c>
      <c r="AF452" s="27" t="str">
        <f t="shared" si="61"/>
        <v>（115才)</v>
      </c>
      <c r="AG452" s="81"/>
      <c r="AH452" s="81"/>
      <c r="AI452" s="81"/>
      <c r="AJ452" s="81"/>
      <c r="AK452" s="81"/>
      <c r="AL452" s="120"/>
      <c r="AM452" s="177"/>
      <c r="AN452" s="25"/>
      <c r="AO452" s="25"/>
      <c r="AP452" s="25">
        <f t="shared" si="58"/>
        <v>0</v>
      </c>
      <c r="AQ452" s="81"/>
      <c r="AR452" s="25"/>
      <c r="AS452" s="81"/>
      <c r="AT452" s="25"/>
      <c r="AU452" s="81"/>
      <c r="AV452" s="25"/>
      <c r="AW452" s="26"/>
      <c r="AX452" s="26"/>
      <c r="AY452" s="81">
        <f>一覧!V452</f>
        <v>0</v>
      </c>
      <c r="AZ452" s="81"/>
      <c r="BA452" s="177"/>
      <c r="BB452" s="177"/>
      <c r="BC452" s="177"/>
      <c r="BD452" s="81"/>
      <c r="BE452" s="25"/>
      <c r="BF452" s="81"/>
      <c r="BG452" s="81"/>
      <c r="BH452" s="81"/>
      <c r="BI452" s="81"/>
      <c r="BJ452" s="25"/>
      <c r="BK452" s="24"/>
      <c r="BL452" s="24">
        <f t="shared" si="59"/>
        <v>0</v>
      </c>
      <c r="BM452" s="177"/>
      <c r="BN452" s="177"/>
      <c r="BO452" s="82"/>
      <c r="BP452" s="81"/>
      <c r="BQ452" s="152"/>
      <c r="BR452" s="152"/>
      <c r="BS452" s="153"/>
      <c r="BT452" s="82"/>
      <c r="BU452" s="27"/>
      <c r="BV452" s="24"/>
      <c r="BW452" s="24"/>
    </row>
    <row r="453" spans="7:75" s="28" customFormat="1" x14ac:dyDescent="0.15">
      <c r="G453" s="151"/>
      <c r="H453" s="151"/>
      <c r="I453" s="20"/>
      <c r="J453" s="78"/>
      <c r="K453" s="38"/>
      <c r="L453" s="20"/>
      <c r="M453" s="60"/>
      <c r="N453" s="20"/>
      <c r="O453" s="20"/>
      <c r="P453" s="20"/>
      <c r="Q453" s="20"/>
      <c r="R453" s="20"/>
      <c r="S453" s="20"/>
      <c r="T453" s="200"/>
      <c r="U453" s="189" t="str">
        <f t="shared" si="57"/>
        <v/>
      </c>
      <c r="V453" s="81"/>
      <c r="W453" s="22"/>
      <c r="X453" s="22"/>
      <c r="Y453" s="23"/>
      <c r="Z453" s="23"/>
      <c r="AA453" s="81"/>
      <c r="AB453" s="81"/>
      <c r="AC453" s="81"/>
      <c r="AD453" s="24"/>
      <c r="AE453" s="150">
        <f t="shared" si="60"/>
        <v>115</v>
      </c>
      <c r="AF453" s="27" t="str">
        <f t="shared" si="61"/>
        <v>（115才)</v>
      </c>
      <c r="AG453" s="81"/>
      <c r="AH453" s="81"/>
      <c r="AI453" s="81"/>
      <c r="AJ453" s="81"/>
      <c r="AK453" s="81"/>
      <c r="AL453" s="120"/>
      <c r="AM453" s="177"/>
      <c r="AN453" s="25"/>
      <c r="AO453" s="25"/>
      <c r="AP453" s="25">
        <f t="shared" si="58"/>
        <v>0</v>
      </c>
      <c r="AQ453" s="81"/>
      <c r="AR453" s="25"/>
      <c r="AS453" s="81"/>
      <c r="AT453" s="25"/>
      <c r="AU453" s="81"/>
      <c r="AV453" s="25"/>
      <c r="AW453" s="26"/>
      <c r="AX453" s="26"/>
      <c r="AY453" s="81">
        <f>一覧!V453</f>
        <v>0</v>
      </c>
      <c r="AZ453" s="81"/>
      <c r="BA453" s="177"/>
      <c r="BB453" s="177"/>
      <c r="BC453" s="177"/>
      <c r="BD453" s="81"/>
      <c r="BE453" s="25"/>
      <c r="BF453" s="81"/>
      <c r="BG453" s="81"/>
      <c r="BH453" s="81"/>
      <c r="BI453" s="81"/>
      <c r="BJ453" s="25"/>
      <c r="BK453" s="24"/>
      <c r="BL453" s="24">
        <f t="shared" ref="BL453:BL506" si="62">BK453+BJ453*365</f>
        <v>0</v>
      </c>
      <c r="BM453" s="177"/>
      <c r="BN453" s="177"/>
      <c r="BO453" s="82"/>
      <c r="BP453" s="81"/>
      <c r="BQ453" s="152"/>
      <c r="BR453" s="152"/>
      <c r="BS453" s="153"/>
      <c r="BT453" s="82"/>
      <c r="BU453" s="27"/>
      <c r="BV453" s="24"/>
      <c r="BW453" s="24"/>
    </row>
    <row r="454" spans="7:75" s="28" customFormat="1" x14ac:dyDescent="0.15">
      <c r="G454" s="151"/>
      <c r="H454" s="151"/>
      <c r="I454" s="20"/>
      <c r="J454" s="78"/>
      <c r="K454" s="38"/>
      <c r="L454" s="20"/>
      <c r="M454" s="60"/>
      <c r="N454" s="20"/>
      <c r="O454" s="20"/>
      <c r="P454" s="20"/>
      <c r="Q454" s="20"/>
      <c r="R454" s="20"/>
      <c r="S454" s="20"/>
      <c r="T454" s="200"/>
      <c r="U454" s="189" t="str">
        <f t="shared" si="57"/>
        <v/>
      </c>
      <c r="V454" s="81"/>
      <c r="W454" s="22"/>
      <c r="X454" s="22"/>
      <c r="Y454" s="23"/>
      <c r="Z454" s="23"/>
      <c r="AA454" s="81"/>
      <c r="AB454" s="81"/>
      <c r="AC454" s="81"/>
      <c r="AD454" s="24"/>
      <c r="AE454" s="150">
        <f t="shared" si="60"/>
        <v>115</v>
      </c>
      <c r="AF454" s="27" t="str">
        <f t="shared" si="61"/>
        <v>（115才)</v>
      </c>
      <c r="AG454" s="81"/>
      <c r="AH454" s="81"/>
      <c r="AI454" s="81"/>
      <c r="AJ454" s="81"/>
      <c r="AK454" s="81"/>
      <c r="AL454" s="120"/>
      <c r="AM454" s="177"/>
      <c r="AN454" s="25"/>
      <c r="AO454" s="25"/>
      <c r="AP454" s="25">
        <f t="shared" si="58"/>
        <v>0</v>
      </c>
      <c r="AQ454" s="81"/>
      <c r="AR454" s="25"/>
      <c r="AS454" s="81"/>
      <c r="AT454" s="25"/>
      <c r="AU454" s="81"/>
      <c r="AV454" s="25"/>
      <c r="AW454" s="26"/>
      <c r="AX454" s="26"/>
      <c r="AY454" s="81">
        <f>一覧!V454</f>
        <v>0</v>
      </c>
      <c r="AZ454" s="81"/>
      <c r="BA454" s="177"/>
      <c r="BB454" s="177"/>
      <c r="BC454" s="177"/>
      <c r="BD454" s="81"/>
      <c r="BE454" s="25"/>
      <c r="BF454" s="81"/>
      <c r="BG454" s="81"/>
      <c r="BH454" s="81"/>
      <c r="BI454" s="81"/>
      <c r="BJ454" s="25"/>
      <c r="BK454" s="24"/>
      <c r="BL454" s="24">
        <f t="shared" si="62"/>
        <v>0</v>
      </c>
      <c r="BM454" s="177"/>
      <c r="BN454" s="177"/>
      <c r="BO454" s="82"/>
      <c r="BP454" s="81"/>
      <c r="BQ454" s="152"/>
      <c r="BR454" s="152"/>
      <c r="BS454" s="153"/>
      <c r="BT454" s="82"/>
      <c r="BU454" s="27"/>
      <c r="BV454" s="24"/>
      <c r="BW454" s="24"/>
    </row>
    <row r="455" spans="7:75" s="28" customFormat="1" ht="13.5" customHeight="1" x14ac:dyDescent="0.15">
      <c r="G455" s="151"/>
      <c r="H455" s="151"/>
      <c r="I455" s="20"/>
      <c r="J455" s="78"/>
      <c r="K455" s="38"/>
      <c r="L455" s="20"/>
      <c r="M455" s="60"/>
      <c r="N455" s="20"/>
      <c r="O455" s="20"/>
      <c r="P455" s="20"/>
      <c r="Q455" s="20"/>
      <c r="R455" s="20"/>
      <c r="S455" s="20"/>
      <c r="T455" s="200"/>
      <c r="U455" s="189" t="str">
        <f t="shared" ref="U455:U508" si="63">P455&amp;R455&amp;T455</f>
        <v/>
      </c>
      <c r="V455" s="81"/>
      <c r="W455" s="22"/>
      <c r="X455" s="22"/>
      <c r="Y455" s="23"/>
      <c r="Z455" s="23"/>
      <c r="AA455" s="81"/>
      <c r="AB455" s="81"/>
      <c r="AC455" s="81"/>
      <c r="AD455" s="24"/>
      <c r="AE455" s="150">
        <f t="shared" si="60"/>
        <v>115</v>
      </c>
      <c r="AF455" s="27" t="str">
        <f t="shared" si="61"/>
        <v>（115才)</v>
      </c>
      <c r="AG455" s="81"/>
      <c r="AH455" s="81"/>
      <c r="AI455" s="81"/>
      <c r="AJ455" s="81"/>
      <c r="AK455" s="81"/>
      <c r="AL455" s="120"/>
      <c r="AM455" s="177"/>
      <c r="AN455" s="25"/>
      <c r="AO455" s="25"/>
      <c r="AP455" s="25">
        <f t="shared" si="58"/>
        <v>0</v>
      </c>
      <c r="AQ455" s="81"/>
      <c r="AR455" s="25"/>
      <c r="AS455" s="81"/>
      <c r="AT455" s="25"/>
      <c r="AU455" s="81"/>
      <c r="AV455" s="25"/>
      <c r="AW455" s="26"/>
      <c r="AX455" s="26"/>
      <c r="AY455" s="81">
        <f>一覧!V455</f>
        <v>0</v>
      </c>
      <c r="AZ455" s="81"/>
      <c r="BA455" s="177"/>
      <c r="BB455" s="177"/>
      <c r="BC455" s="177"/>
      <c r="BD455" s="81"/>
      <c r="BE455" s="25"/>
      <c r="BF455" s="81"/>
      <c r="BG455" s="81"/>
      <c r="BH455" s="81"/>
      <c r="BI455" s="81"/>
      <c r="BJ455" s="25"/>
      <c r="BK455" s="24"/>
      <c r="BL455" s="24">
        <f t="shared" si="62"/>
        <v>0</v>
      </c>
      <c r="BM455" s="177"/>
      <c r="BN455" s="177"/>
      <c r="BO455" s="82"/>
      <c r="BP455" s="81"/>
      <c r="BQ455" s="152"/>
      <c r="BR455" s="152"/>
      <c r="BS455" s="153"/>
      <c r="BT455" s="82"/>
      <c r="BU455" s="27"/>
      <c r="BV455" s="24"/>
      <c r="BW455" s="24"/>
    </row>
    <row r="456" spans="7:75" s="28" customFormat="1" ht="13.5" customHeight="1" x14ac:dyDescent="0.15">
      <c r="G456" s="151"/>
      <c r="H456" s="151"/>
      <c r="I456" s="20"/>
      <c r="J456" s="78"/>
      <c r="K456" s="38"/>
      <c r="L456" s="20"/>
      <c r="M456" s="60"/>
      <c r="N456" s="20"/>
      <c r="O456" s="20"/>
      <c r="P456" s="20"/>
      <c r="Q456" s="20"/>
      <c r="R456" s="20"/>
      <c r="S456" s="20"/>
      <c r="T456" s="200"/>
      <c r="U456" s="189" t="str">
        <f t="shared" si="63"/>
        <v/>
      </c>
      <c r="V456" s="81"/>
      <c r="W456" s="61"/>
      <c r="X456" s="22"/>
      <c r="Y456" s="23"/>
      <c r="Z456" s="23"/>
      <c r="AA456" s="81"/>
      <c r="AB456" s="81"/>
      <c r="AC456" s="81"/>
      <c r="AD456" s="24"/>
      <c r="AE456" s="150">
        <f t="shared" si="60"/>
        <v>115</v>
      </c>
      <c r="AF456" s="27" t="str">
        <f t="shared" si="61"/>
        <v>（115才)</v>
      </c>
      <c r="AG456" s="81"/>
      <c r="AH456" s="81"/>
      <c r="AI456" s="81"/>
      <c r="AJ456" s="81"/>
      <c r="AK456" s="81"/>
      <c r="AL456" s="120"/>
      <c r="AM456" s="177"/>
      <c r="AN456" s="25"/>
      <c r="AO456" s="25"/>
      <c r="AP456" s="25">
        <f t="shared" si="58"/>
        <v>0</v>
      </c>
      <c r="AQ456" s="81"/>
      <c r="AR456" s="25"/>
      <c r="AS456" s="81"/>
      <c r="AT456" s="25"/>
      <c r="AU456" s="81"/>
      <c r="AV456" s="25"/>
      <c r="AW456" s="26"/>
      <c r="AX456" s="26"/>
      <c r="AY456" s="81">
        <f>一覧!V456</f>
        <v>0</v>
      </c>
      <c r="AZ456" s="81"/>
      <c r="BA456" s="177"/>
      <c r="BB456" s="177"/>
      <c r="BC456" s="177"/>
      <c r="BD456" s="81"/>
      <c r="BE456" s="25"/>
      <c r="BF456" s="81"/>
      <c r="BG456" s="81"/>
      <c r="BH456" s="81"/>
      <c r="BI456" s="81"/>
      <c r="BJ456" s="25"/>
      <c r="BK456" s="24"/>
      <c r="BL456" s="24">
        <f t="shared" si="62"/>
        <v>0</v>
      </c>
      <c r="BM456" s="177"/>
      <c r="BN456" s="177"/>
      <c r="BO456" s="82"/>
      <c r="BP456" s="81"/>
      <c r="BQ456" s="152"/>
      <c r="BR456" s="152"/>
      <c r="BS456" s="153"/>
      <c r="BT456" s="82"/>
      <c r="BU456" s="27"/>
      <c r="BV456" s="24"/>
      <c r="BW456" s="24"/>
    </row>
    <row r="457" spans="7:75" s="28" customFormat="1" ht="13.5" customHeight="1" x14ac:dyDescent="0.15">
      <c r="G457" s="151"/>
      <c r="H457" s="151"/>
      <c r="I457" s="20"/>
      <c r="J457" s="78"/>
      <c r="K457" s="38"/>
      <c r="L457" s="20"/>
      <c r="M457" s="60"/>
      <c r="N457" s="20"/>
      <c r="O457" s="20"/>
      <c r="P457" s="20"/>
      <c r="Q457" s="20"/>
      <c r="R457" s="20"/>
      <c r="S457" s="20"/>
      <c r="T457" s="200"/>
      <c r="U457" s="189" t="str">
        <f t="shared" si="63"/>
        <v/>
      </c>
      <c r="V457" s="81"/>
      <c r="W457" s="22"/>
      <c r="X457" s="22"/>
      <c r="Y457" s="23"/>
      <c r="Z457" s="23"/>
      <c r="AA457" s="81"/>
      <c r="AB457" s="81"/>
      <c r="AC457" s="81"/>
      <c r="AD457" s="24"/>
      <c r="AE457" s="150">
        <f t="shared" si="60"/>
        <v>115</v>
      </c>
      <c r="AF457" s="27" t="str">
        <f t="shared" si="61"/>
        <v>（115才)</v>
      </c>
      <c r="AG457" s="81"/>
      <c r="AH457" s="81"/>
      <c r="AI457" s="81"/>
      <c r="AJ457" s="81"/>
      <c r="AK457" s="81"/>
      <c r="AL457" s="120"/>
      <c r="AM457" s="177"/>
      <c r="AN457" s="25"/>
      <c r="AO457" s="25"/>
      <c r="AP457" s="25">
        <f t="shared" si="58"/>
        <v>0</v>
      </c>
      <c r="AQ457" s="81"/>
      <c r="AR457" s="25"/>
      <c r="AS457" s="81"/>
      <c r="AT457" s="25"/>
      <c r="AU457" s="81"/>
      <c r="AV457" s="25"/>
      <c r="AW457" s="26"/>
      <c r="AX457" s="26"/>
      <c r="AY457" s="81">
        <f>一覧!V457</f>
        <v>0</v>
      </c>
      <c r="AZ457" s="81"/>
      <c r="BA457" s="177"/>
      <c r="BB457" s="177"/>
      <c r="BC457" s="177"/>
      <c r="BD457" s="81"/>
      <c r="BE457" s="25"/>
      <c r="BF457" s="81"/>
      <c r="BG457" s="81"/>
      <c r="BH457" s="81"/>
      <c r="BI457" s="81"/>
      <c r="BJ457" s="25"/>
      <c r="BK457" s="24"/>
      <c r="BL457" s="24">
        <f t="shared" si="62"/>
        <v>0</v>
      </c>
      <c r="BM457" s="177"/>
      <c r="BN457" s="177"/>
      <c r="BO457" s="82"/>
      <c r="BP457" s="81"/>
      <c r="BQ457" s="152"/>
      <c r="BR457" s="152"/>
      <c r="BS457" s="153"/>
      <c r="BT457" s="82"/>
      <c r="BU457" s="27"/>
      <c r="BV457" s="24"/>
      <c r="BW457" s="24"/>
    </row>
    <row r="458" spans="7:75" s="28" customFormat="1" ht="13.5" customHeight="1" x14ac:dyDescent="0.15">
      <c r="G458" s="151"/>
      <c r="H458" s="151"/>
      <c r="I458" s="20"/>
      <c r="J458" s="78"/>
      <c r="K458" s="38"/>
      <c r="L458" s="20"/>
      <c r="M458" s="60"/>
      <c r="N458" s="20"/>
      <c r="O458" s="20"/>
      <c r="P458" s="20"/>
      <c r="Q458" s="20"/>
      <c r="R458" s="20"/>
      <c r="S458" s="20"/>
      <c r="T458" s="200"/>
      <c r="U458" s="189" t="str">
        <f t="shared" si="63"/>
        <v/>
      </c>
      <c r="V458" s="81"/>
      <c r="W458" s="22"/>
      <c r="X458" s="22"/>
      <c r="Y458" s="23"/>
      <c r="Z458" s="23"/>
      <c r="AA458" s="81"/>
      <c r="AB458" s="81"/>
      <c r="AC458" s="81"/>
      <c r="AD458" s="24"/>
      <c r="AE458" s="150">
        <f t="shared" si="60"/>
        <v>115</v>
      </c>
      <c r="AF458" s="27" t="str">
        <f t="shared" si="61"/>
        <v>（115才)</v>
      </c>
      <c r="AG458" s="81"/>
      <c r="AH458" s="81"/>
      <c r="AI458" s="81"/>
      <c r="AJ458" s="81"/>
      <c r="AK458" s="81"/>
      <c r="AL458" s="120"/>
      <c r="AM458" s="177"/>
      <c r="AN458" s="25"/>
      <c r="AO458" s="25"/>
      <c r="AP458" s="25">
        <f t="shared" si="58"/>
        <v>0</v>
      </c>
      <c r="AQ458" s="81"/>
      <c r="AR458" s="25"/>
      <c r="AS458" s="81"/>
      <c r="AT458" s="25"/>
      <c r="AU458" s="81"/>
      <c r="AV458" s="25"/>
      <c r="AW458" s="26"/>
      <c r="AX458" s="26"/>
      <c r="AY458" s="81">
        <f>一覧!V458</f>
        <v>0</v>
      </c>
      <c r="AZ458" s="81"/>
      <c r="BA458" s="177"/>
      <c r="BB458" s="177"/>
      <c r="BC458" s="177"/>
      <c r="BD458" s="81"/>
      <c r="BE458" s="25"/>
      <c r="BF458" s="81"/>
      <c r="BG458" s="81"/>
      <c r="BH458" s="81"/>
      <c r="BI458" s="81"/>
      <c r="BJ458" s="25"/>
      <c r="BK458" s="24"/>
      <c r="BL458" s="24">
        <f t="shared" si="62"/>
        <v>0</v>
      </c>
      <c r="BM458" s="177"/>
      <c r="BN458" s="177"/>
      <c r="BO458" s="82"/>
      <c r="BP458" s="81"/>
      <c r="BQ458" s="152"/>
      <c r="BR458" s="152"/>
      <c r="BS458" s="153"/>
      <c r="BT458" s="82"/>
      <c r="BU458" s="27"/>
      <c r="BV458" s="24"/>
      <c r="BW458" s="24"/>
    </row>
    <row r="459" spans="7:75" s="28" customFormat="1" x14ac:dyDescent="0.15">
      <c r="G459" s="151"/>
      <c r="H459" s="151"/>
      <c r="I459" s="20"/>
      <c r="J459" s="78"/>
      <c r="K459" s="38"/>
      <c r="L459" s="20"/>
      <c r="M459" s="60"/>
      <c r="N459" s="20"/>
      <c r="O459" s="20"/>
      <c r="P459" s="20"/>
      <c r="Q459" s="20"/>
      <c r="R459" s="20"/>
      <c r="S459" s="20"/>
      <c r="T459" s="200"/>
      <c r="U459" s="189" t="str">
        <f t="shared" si="63"/>
        <v/>
      </c>
      <c r="V459" s="81"/>
      <c r="W459" s="22"/>
      <c r="X459" s="22"/>
      <c r="Y459" s="23"/>
      <c r="Z459" s="23"/>
      <c r="AA459" s="81"/>
      <c r="AB459" s="81"/>
      <c r="AC459" s="81"/>
      <c r="AD459" s="24"/>
      <c r="AE459" s="150">
        <f t="shared" si="60"/>
        <v>115</v>
      </c>
      <c r="AF459" s="27" t="str">
        <f t="shared" si="61"/>
        <v>（115才)</v>
      </c>
      <c r="AG459" s="81"/>
      <c r="AH459" s="81"/>
      <c r="AI459" s="81"/>
      <c r="AJ459" s="81"/>
      <c r="AK459" s="81"/>
      <c r="AL459" s="120"/>
      <c r="AM459" s="177"/>
      <c r="AN459" s="25"/>
      <c r="AO459" s="25"/>
      <c r="AP459" s="25">
        <f t="shared" si="58"/>
        <v>0</v>
      </c>
      <c r="AQ459" s="81"/>
      <c r="AR459" s="25"/>
      <c r="AS459" s="81"/>
      <c r="AT459" s="25"/>
      <c r="AU459" s="81"/>
      <c r="AV459" s="25"/>
      <c r="AW459" s="26"/>
      <c r="AX459" s="26"/>
      <c r="AY459" s="81">
        <f>一覧!V459</f>
        <v>0</v>
      </c>
      <c r="AZ459" s="81"/>
      <c r="BA459" s="177"/>
      <c r="BB459" s="177"/>
      <c r="BC459" s="177"/>
      <c r="BD459" s="81"/>
      <c r="BE459" s="25"/>
      <c r="BF459" s="81"/>
      <c r="BG459" s="81"/>
      <c r="BH459" s="81"/>
      <c r="BI459" s="81"/>
      <c r="BJ459" s="25"/>
      <c r="BK459" s="24"/>
      <c r="BL459" s="24">
        <f t="shared" si="62"/>
        <v>0</v>
      </c>
      <c r="BM459" s="177"/>
      <c r="BN459" s="177"/>
      <c r="BO459" s="82"/>
      <c r="BP459" s="81"/>
      <c r="BQ459" s="152"/>
      <c r="BR459" s="152"/>
      <c r="BS459" s="153"/>
      <c r="BT459" s="82"/>
      <c r="BU459" s="27"/>
      <c r="BV459" s="24"/>
      <c r="BW459" s="24"/>
    </row>
    <row r="460" spans="7:75" s="28" customFormat="1" x14ac:dyDescent="0.15">
      <c r="G460" s="151"/>
      <c r="H460" s="151"/>
      <c r="I460" s="20"/>
      <c r="J460" s="78"/>
      <c r="K460" s="38"/>
      <c r="L460" s="20"/>
      <c r="M460" s="60"/>
      <c r="N460" s="20"/>
      <c r="O460" s="20"/>
      <c r="P460" s="20"/>
      <c r="Q460" s="20"/>
      <c r="R460" s="20"/>
      <c r="S460" s="20"/>
      <c r="T460" s="200"/>
      <c r="U460" s="189" t="str">
        <f t="shared" si="63"/>
        <v/>
      </c>
      <c r="V460" s="81"/>
      <c r="W460" s="22"/>
      <c r="X460" s="22"/>
      <c r="Y460" s="23"/>
      <c r="Z460" s="23"/>
      <c r="AA460" s="81"/>
      <c r="AB460" s="81"/>
      <c r="AC460" s="81"/>
      <c r="AD460" s="24"/>
      <c r="AE460" s="150">
        <f t="shared" si="60"/>
        <v>115</v>
      </c>
      <c r="AF460" s="27" t="str">
        <f t="shared" si="61"/>
        <v>（115才)</v>
      </c>
      <c r="AG460" s="81"/>
      <c r="AH460" s="81"/>
      <c r="AI460" s="81"/>
      <c r="AJ460" s="81"/>
      <c r="AK460" s="81"/>
      <c r="AL460" s="120"/>
      <c r="AM460" s="177"/>
      <c r="AN460" s="25"/>
      <c r="AO460" s="25"/>
      <c r="AP460" s="25">
        <f t="shared" si="58"/>
        <v>0</v>
      </c>
      <c r="AQ460" s="81"/>
      <c r="AR460" s="25"/>
      <c r="AS460" s="81"/>
      <c r="AT460" s="25"/>
      <c r="AU460" s="81"/>
      <c r="AV460" s="25"/>
      <c r="AW460" s="26"/>
      <c r="AX460" s="26"/>
      <c r="AY460" s="81">
        <f>一覧!V460</f>
        <v>0</v>
      </c>
      <c r="AZ460" s="81"/>
      <c r="BA460" s="177"/>
      <c r="BB460" s="177"/>
      <c r="BC460" s="177"/>
      <c r="BD460" s="81"/>
      <c r="BE460" s="25"/>
      <c r="BF460" s="81"/>
      <c r="BG460" s="81"/>
      <c r="BH460" s="81"/>
      <c r="BI460" s="81"/>
      <c r="BJ460" s="25"/>
      <c r="BK460" s="24"/>
      <c r="BL460" s="24">
        <f t="shared" si="62"/>
        <v>0</v>
      </c>
      <c r="BM460" s="177"/>
      <c r="BN460" s="177"/>
      <c r="BO460" s="82"/>
      <c r="BP460" s="81"/>
      <c r="BQ460" s="152"/>
      <c r="BR460" s="152"/>
      <c r="BS460" s="153"/>
      <c r="BT460" s="82"/>
      <c r="BU460" s="27"/>
      <c r="BV460" s="24"/>
      <c r="BW460" s="24"/>
    </row>
    <row r="461" spans="7:75" s="28" customFormat="1" ht="13.5" customHeight="1" x14ac:dyDescent="0.15">
      <c r="G461" s="151"/>
      <c r="H461" s="151"/>
      <c r="I461" s="20"/>
      <c r="J461" s="78"/>
      <c r="K461" s="38"/>
      <c r="L461" s="20"/>
      <c r="M461" s="60"/>
      <c r="N461" s="20"/>
      <c r="O461" s="20"/>
      <c r="P461" s="20"/>
      <c r="Q461" s="20"/>
      <c r="R461" s="20"/>
      <c r="S461" s="20"/>
      <c r="T461" s="200"/>
      <c r="U461" s="189" t="str">
        <f t="shared" si="63"/>
        <v/>
      </c>
      <c r="V461" s="81"/>
      <c r="W461" s="22"/>
      <c r="X461" s="22"/>
      <c r="Y461" s="23"/>
      <c r="Z461" s="23"/>
      <c r="AA461" s="81"/>
      <c r="AB461" s="81"/>
      <c r="AC461" s="81"/>
      <c r="AD461" s="24"/>
      <c r="AE461" s="150">
        <f t="shared" si="60"/>
        <v>115</v>
      </c>
      <c r="AF461" s="27" t="str">
        <f t="shared" si="61"/>
        <v>（115才)</v>
      </c>
      <c r="AG461" s="81"/>
      <c r="AH461" s="81"/>
      <c r="AI461" s="81"/>
      <c r="AJ461" s="81"/>
      <c r="AK461" s="81"/>
      <c r="AL461" s="120"/>
      <c r="AM461" s="177"/>
      <c r="AN461" s="25"/>
      <c r="AO461" s="25"/>
      <c r="AP461" s="25">
        <f t="shared" si="58"/>
        <v>0</v>
      </c>
      <c r="AQ461" s="81"/>
      <c r="AR461" s="25"/>
      <c r="AS461" s="81"/>
      <c r="AT461" s="25"/>
      <c r="AU461" s="81"/>
      <c r="AV461" s="25"/>
      <c r="AW461" s="26"/>
      <c r="AX461" s="26"/>
      <c r="AY461" s="81">
        <f>一覧!V461</f>
        <v>0</v>
      </c>
      <c r="AZ461" s="81"/>
      <c r="BA461" s="177"/>
      <c r="BB461" s="177"/>
      <c r="BC461" s="177"/>
      <c r="BD461" s="81"/>
      <c r="BE461" s="25"/>
      <c r="BF461" s="81"/>
      <c r="BG461" s="81"/>
      <c r="BH461" s="81"/>
      <c r="BI461" s="81"/>
      <c r="BJ461" s="25"/>
      <c r="BK461" s="24"/>
      <c r="BL461" s="24">
        <f t="shared" si="62"/>
        <v>0</v>
      </c>
      <c r="BM461" s="177"/>
      <c r="BN461" s="177"/>
      <c r="BO461" s="82"/>
      <c r="BP461" s="81"/>
      <c r="BQ461" s="152"/>
      <c r="BR461" s="152"/>
      <c r="BS461" s="153"/>
      <c r="BT461" s="82"/>
      <c r="BU461" s="27"/>
      <c r="BV461" s="24"/>
      <c r="BW461" s="24"/>
    </row>
    <row r="462" spans="7:75" s="28" customFormat="1" x14ac:dyDescent="0.15">
      <c r="G462" s="151"/>
      <c r="H462" s="151"/>
      <c r="I462" s="20"/>
      <c r="J462" s="78"/>
      <c r="K462" s="38"/>
      <c r="L462" s="20"/>
      <c r="M462" s="60"/>
      <c r="N462" s="20"/>
      <c r="O462" s="20"/>
      <c r="P462" s="20"/>
      <c r="Q462" s="20"/>
      <c r="R462" s="20"/>
      <c r="S462" s="20"/>
      <c r="T462" s="200"/>
      <c r="U462" s="189" t="str">
        <f t="shared" si="63"/>
        <v/>
      </c>
      <c r="V462" s="81"/>
      <c r="W462" s="22"/>
      <c r="X462" s="22"/>
      <c r="Y462" s="23"/>
      <c r="Z462" s="23"/>
      <c r="AA462" s="81"/>
      <c r="AB462" s="81"/>
      <c r="AC462" s="81"/>
      <c r="AD462" s="24"/>
      <c r="AE462" s="150">
        <f t="shared" si="60"/>
        <v>115</v>
      </c>
      <c r="AF462" s="27" t="str">
        <f t="shared" si="61"/>
        <v>（115才)</v>
      </c>
      <c r="AG462" s="81"/>
      <c r="AH462" s="81"/>
      <c r="AI462" s="81"/>
      <c r="AJ462" s="81"/>
      <c r="AK462" s="81"/>
      <c r="AL462" s="120"/>
      <c r="AM462" s="177"/>
      <c r="AN462" s="25"/>
      <c r="AO462" s="25"/>
      <c r="AP462" s="25">
        <f t="shared" si="58"/>
        <v>0</v>
      </c>
      <c r="AQ462" s="81"/>
      <c r="AR462" s="25"/>
      <c r="AS462" s="81"/>
      <c r="AT462" s="25"/>
      <c r="AU462" s="81"/>
      <c r="AV462" s="25"/>
      <c r="AW462" s="26"/>
      <c r="AX462" s="26"/>
      <c r="AY462" s="81">
        <f>一覧!V462</f>
        <v>0</v>
      </c>
      <c r="AZ462" s="81"/>
      <c r="BA462" s="177"/>
      <c r="BB462" s="177"/>
      <c r="BC462" s="177"/>
      <c r="BD462" s="81"/>
      <c r="BE462" s="25"/>
      <c r="BF462" s="81"/>
      <c r="BG462" s="81"/>
      <c r="BH462" s="81"/>
      <c r="BI462" s="81"/>
      <c r="BJ462" s="25"/>
      <c r="BK462" s="24"/>
      <c r="BL462" s="24">
        <f t="shared" si="62"/>
        <v>0</v>
      </c>
      <c r="BM462" s="177"/>
      <c r="BN462" s="177"/>
      <c r="BO462" s="82"/>
      <c r="BP462" s="81"/>
      <c r="BQ462" s="152"/>
      <c r="BR462" s="152"/>
      <c r="BS462" s="153"/>
      <c r="BT462" s="82"/>
      <c r="BU462" s="27"/>
      <c r="BV462" s="24"/>
      <c r="BW462" s="24"/>
    </row>
    <row r="463" spans="7:75" s="28" customFormat="1" x14ac:dyDescent="0.15">
      <c r="G463" s="151"/>
      <c r="H463" s="151"/>
      <c r="I463" s="20"/>
      <c r="J463" s="78"/>
      <c r="K463" s="38"/>
      <c r="L463" s="20"/>
      <c r="M463" s="60"/>
      <c r="N463" s="20"/>
      <c r="O463" s="20"/>
      <c r="P463" s="20"/>
      <c r="Q463" s="20"/>
      <c r="R463" s="20"/>
      <c r="S463" s="20"/>
      <c r="T463" s="200"/>
      <c r="U463" s="189" t="str">
        <f t="shared" si="63"/>
        <v/>
      </c>
      <c r="V463" s="81"/>
      <c r="W463" s="22"/>
      <c r="X463" s="22"/>
      <c r="Y463" s="23"/>
      <c r="Z463" s="23"/>
      <c r="AA463" s="81"/>
      <c r="AB463" s="81"/>
      <c r="AC463" s="81"/>
      <c r="AD463" s="24"/>
      <c r="AE463" s="150">
        <f t="shared" si="60"/>
        <v>115</v>
      </c>
      <c r="AF463" s="27" t="str">
        <f t="shared" si="61"/>
        <v>（115才)</v>
      </c>
      <c r="AG463" s="81"/>
      <c r="AH463" s="81"/>
      <c r="AI463" s="81"/>
      <c r="AJ463" s="81"/>
      <c r="AK463" s="81"/>
      <c r="AL463" s="120"/>
      <c r="AM463" s="177"/>
      <c r="AN463" s="25"/>
      <c r="AO463" s="25"/>
      <c r="AP463" s="25">
        <f t="shared" si="58"/>
        <v>0</v>
      </c>
      <c r="AQ463" s="81"/>
      <c r="AR463" s="25"/>
      <c r="AS463" s="81"/>
      <c r="AT463" s="25"/>
      <c r="AU463" s="81"/>
      <c r="AV463" s="25"/>
      <c r="AW463" s="26"/>
      <c r="AX463" s="26"/>
      <c r="AY463" s="81">
        <f>一覧!V463</f>
        <v>0</v>
      </c>
      <c r="AZ463" s="81"/>
      <c r="BA463" s="177"/>
      <c r="BB463" s="177"/>
      <c r="BC463" s="177"/>
      <c r="BD463" s="81"/>
      <c r="BE463" s="25"/>
      <c r="BF463" s="81"/>
      <c r="BG463" s="81"/>
      <c r="BH463" s="81"/>
      <c r="BI463" s="81"/>
      <c r="BJ463" s="25"/>
      <c r="BK463" s="24"/>
      <c r="BL463" s="24">
        <f t="shared" si="62"/>
        <v>0</v>
      </c>
      <c r="BM463" s="177"/>
      <c r="BN463" s="177"/>
      <c r="BO463" s="82"/>
      <c r="BP463" s="81"/>
      <c r="BQ463" s="152"/>
      <c r="BR463" s="152"/>
      <c r="BS463" s="153"/>
      <c r="BT463" s="82"/>
      <c r="BU463" s="27"/>
      <c r="BV463" s="24"/>
      <c r="BW463" s="24"/>
    </row>
    <row r="464" spans="7:75" s="28" customFormat="1" ht="13.5" customHeight="1" x14ac:dyDescent="0.15">
      <c r="G464" s="151"/>
      <c r="H464" s="151"/>
      <c r="I464" s="20"/>
      <c r="J464" s="78"/>
      <c r="K464" s="38"/>
      <c r="L464" s="20"/>
      <c r="M464" s="60"/>
      <c r="N464" s="20"/>
      <c r="O464" s="20"/>
      <c r="P464" s="20"/>
      <c r="Q464" s="20"/>
      <c r="R464" s="20"/>
      <c r="S464" s="20"/>
      <c r="T464" s="200"/>
      <c r="U464" s="189" t="str">
        <f t="shared" si="63"/>
        <v/>
      </c>
      <c r="V464" s="81"/>
      <c r="W464" s="22"/>
      <c r="X464" s="22"/>
      <c r="Y464" s="23"/>
      <c r="Z464" s="23"/>
      <c r="AA464" s="81"/>
      <c r="AB464" s="81"/>
      <c r="AC464" s="81"/>
      <c r="AD464" s="24"/>
      <c r="AE464" s="150">
        <f t="shared" si="60"/>
        <v>115</v>
      </c>
      <c r="AF464" s="27" t="str">
        <f t="shared" si="61"/>
        <v>（115才)</v>
      </c>
      <c r="AG464" s="81"/>
      <c r="AH464" s="81"/>
      <c r="AI464" s="81"/>
      <c r="AJ464" s="81"/>
      <c r="AK464" s="81"/>
      <c r="AL464" s="120"/>
      <c r="AM464" s="177"/>
      <c r="AN464" s="25"/>
      <c r="AO464" s="25"/>
      <c r="AP464" s="25">
        <f t="shared" si="58"/>
        <v>0</v>
      </c>
      <c r="AQ464" s="81"/>
      <c r="AR464" s="25"/>
      <c r="AS464" s="81"/>
      <c r="AT464" s="25"/>
      <c r="AU464" s="81"/>
      <c r="AV464" s="25"/>
      <c r="AW464" s="26"/>
      <c r="AX464" s="26"/>
      <c r="AY464" s="81">
        <f>一覧!V464</f>
        <v>0</v>
      </c>
      <c r="AZ464" s="81"/>
      <c r="BA464" s="177"/>
      <c r="BB464" s="177"/>
      <c r="BC464" s="177"/>
      <c r="BD464" s="81"/>
      <c r="BE464" s="25"/>
      <c r="BF464" s="81"/>
      <c r="BG464" s="81"/>
      <c r="BH464" s="81"/>
      <c r="BI464" s="81"/>
      <c r="BJ464" s="25"/>
      <c r="BK464" s="24"/>
      <c r="BL464" s="24">
        <f t="shared" si="62"/>
        <v>0</v>
      </c>
      <c r="BM464" s="177"/>
      <c r="BN464" s="177"/>
      <c r="BO464" s="82"/>
      <c r="BP464" s="81"/>
      <c r="BQ464" s="152"/>
      <c r="BR464" s="152"/>
      <c r="BS464" s="153"/>
      <c r="BT464" s="82"/>
      <c r="BU464" s="27"/>
      <c r="BV464" s="24"/>
      <c r="BW464" s="24"/>
    </row>
    <row r="465" spans="7:75" s="28" customFormat="1" x14ac:dyDescent="0.15">
      <c r="G465" s="151"/>
      <c r="H465" s="151"/>
      <c r="I465" s="20"/>
      <c r="J465" s="78"/>
      <c r="K465" s="38"/>
      <c r="L465" s="20"/>
      <c r="M465" s="60"/>
      <c r="N465" s="20"/>
      <c r="O465" s="20"/>
      <c r="P465" s="20"/>
      <c r="Q465" s="20"/>
      <c r="R465" s="20"/>
      <c r="S465" s="20"/>
      <c r="T465" s="200"/>
      <c r="U465" s="189" t="str">
        <f t="shared" si="63"/>
        <v/>
      </c>
      <c r="V465" s="81"/>
      <c r="W465" s="22"/>
      <c r="X465" s="22"/>
      <c r="Y465" s="23"/>
      <c r="Z465" s="23"/>
      <c r="AA465" s="81"/>
      <c r="AB465" s="81"/>
      <c r="AC465" s="81"/>
      <c r="AD465" s="24"/>
      <c r="AE465" s="150">
        <f t="shared" si="60"/>
        <v>115</v>
      </c>
      <c r="AF465" s="27" t="str">
        <f t="shared" si="61"/>
        <v>（115才)</v>
      </c>
      <c r="AG465" s="81"/>
      <c r="AH465" s="81"/>
      <c r="AI465" s="81"/>
      <c r="AJ465" s="81"/>
      <c r="AK465" s="81"/>
      <c r="AL465" s="120"/>
      <c r="AM465" s="177"/>
      <c r="AN465" s="25"/>
      <c r="AO465" s="25"/>
      <c r="AP465" s="25">
        <f t="shared" si="58"/>
        <v>0</v>
      </c>
      <c r="AQ465" s="81"/>
      <c r="AR465" s="25"/>
      <c r="AS465" s="81"/>
      <c r="AT465" s="25"/>
      <c r="AU465" s="81"/>
      <c r="AV465" s="25"/>
      <c r="AW465" s="26"/>
      <c r="AX465" s="26"/>
      <c r="AY465" s="81">
        <f>一覧!V465</f>
        <v>0</v>
      </c>
      <c r="AZ465" s="81"/>
      <c r="BA465" s="177"/>
      <c r="BB465" s="177"/>
      <c r="BC465" s="177"/>
      <c r="BD465" s="81"/>
      <c r="BE465" s="25"/>
      <c r="BF465" s="81"/>
      <c r="BG465" s="81"/>
      <c r="BH465" s="81"/>
      <c r="BI465" s="81"/>
      <c r="BJ465" s="25"/>
      <c r="BK465" s="24"/>
      <c r="BL465" s="24">
        <f t="shared" si="62"/>
        <v>0</v>
      </c>
      <c r="BM465" s="177"/>
      <c r="BN465" s="177"/>
      <c r="BO465" s="82"/>
      <c r="BP465" s="81"/>
      <c r="BQ465" s="152"/>
      <c r="BR465" s="152"/>
      <c r="BS465" s="153"/>
      <c r="BT465" s="82"/>
      <c r="BU465" s="27"/>
      <c r="BV465" s="24"/>
      <c r="BW465" s="24"/>
    </row>
    <row r="466" spans="7:75" s="28" customFormat="1" x14ac:dyDescent="0.15">
      <c r="G466" s="151"/>
      <c r="H466" s="151"/>
      <c r="I466" s="20"/>
      <c r="J466" s="78"/>
      <c r="K466" s="38"/>
      <c r="L466" s="20"/>
      <c r="M466" s="60"/>
      <c r="N466" s="20"/>
      <c r="O466" s="20"/>
      <c r="P466" s="20"/>
      <c r="Q466" s="20"/>
      <c r="R466" s="20"/>
      <c r="S466" s="20"/>
      <c r="T466" s="200"/>
      <c r="U466" s="189" t="str">
        <f t="shared" si="63"/>
        <v/>
      </c>
      <c r="V466" s="81"/>
      <c r="W466" s="22"/>
      <c r="X466" s="22"/>
      <c r="Y466" s="23"/>
      <c r="Z466" s="23"/>
      <c r="AA466" s="81"/>
      <c r="AB466" s="81"/>
      <c r="AC466" s="81"/>
      <c r="AD466" s="24"/>
      <c r="AE466" s="150">
        <f t="shared" si="60"/>
        <v>115</v>
      </c>
      <c r="AF466" s="27" t="str">
        <f t="shared" si="61"/>
        <v>（115才)</v>
      </c>
      <c r="AG466" s="81"/>
      <c r="AH466" s="81"/>
      <c r="AI466" s="81"/>
      <c r="AJ466" s="81"/>
      <c r="AK466" s="81"/>
      <c r="AL466" s="120"/>
      <c r="AM466" s="177"/>
      <c r="AN466" s="25"/>
      <c r="AO466" s="25"/>
      <c r="AP466" s="25">
        <f t="shared" si="58"/>
        <v>0</v>
      </c>
      <c r="AQ466" s="81"/>
      <c r="AR466" s="25"/>
      <c r="AS466" s="81"/>
      <c r="AT466" s="25"/>
      <c r="AU466" s="81"/>
      <c r="AV466" s="25"/>
      <c r="AW466" s="26"/>
      <c r="AX466" s="26"/>
      <c r="AY466" s="81">
        <f>一覧!V466</f>
        <v>0</v>
      </c>
      <c r="AZ466" s="81"/>
      <c r="BA466" s="177"/>
      <c r="BB466" s="177"/>
      <c r="BC466" s="177"/>
      <c r="BD466" s="81"/>
      <c r="BE466" s="25"/>
      <c r="BF466" s="81"/>
      <c r="BG466" s="81"/>
      <c r="BH466" s="81"/>
      <c r="BI466" s="81"/>
      <c r="BJ466" s="25"/>
      <c r="BK466" s="24"/>
      <c r="BL466" s="24">
        <f t="shared" si="62"/>
        <v>0</v>
      </c>
      <c r="BM466" s="177"/>
      <c r="BN466" s="177"/>
      <c r="BO466" s="82"/>
      <c r="BP466" s="81"/>
      <c r="BQ466" s="152"/>
      <c r="BR466" s="152"/>
      <c r="BS466" s="153"/>
      <c r="BT466" s="82"/>
      <c r="BU466" s="27"/>
      <c r="BV466" s="24"/>
      <c r="BW466" s="24"/>
    </row>
    <row r="467" spans="7:75" s="28" customFormat="1" ht="13.5" customHeight="1" x14ac:dyDescent="0.15">
      <c r="G467" s="151"/>
      <c r="H467" s="151"/>
      <c r="I467" s="20"/>
      <c r="J467" s="78"/>
      <c r="K467" s="38"/>
      <c r="L467" s="20"/>
      <c r="M467" s="60"/>
      <c r="N467" s="20"/>
      <c r="O467" s="20"/>
      <c r="P467" s="20"/>
      <c r="Q467" s="20"/>
      <c r="R467" s="20"/>
      <c r="S467" s="20"/>
      <c r="T467" s="200"/>
      <c r="U467" s="189" t="str">
        <f t="shared" si="63"/>
        <v/>
      </c>
      <c r="V467" s="81"/>
      <c r="W467" s="22"/>
      <c r="X467" s="22"/>
      <c r="Y467" s="23"/>
      <c r="Z467" s="23"/>
      <c r="AA467" s="81"/>
      <c r="AB467" s="81"/>
      <c r="AC467" s="81"/>
      <c r="AD467" s="24"/>
      <c r="AE467" s="150">
        <f t="shared" si="60"/>
        <v>115</v>
      </c>
      <c r="AF467" s="27" t="str">
        <f t="shared" si="61"/>
        <v>（115才)</v>
      </c>
      <c r="AG467" s="81"/>
      <c r="AH467" s="81"/>
      <c r="AI467" s="81"/>
      <c r="AJ467" s="81"/>
      <c r="AK467" s="81"/>
      <c r="AL467" s="120"/>
      <c r="AM467" s="177"/>
      <c r="AN467" s="25"/>
      <c r="AO467" s="25"/>
      <c r="AP467" s="25">
        <f t="shared" si="58"/>
        <v>0</v>
      </c>
      <c r="AQ467" s="81"/>
      <c r="AR467" s="25"/>
      <c r="AS467" s="81"/>
      <c r="AT467" s="25"/>
      <c r="AU467" s="81"/>
      <c r="AV467" s="25"/>
      <c r="AW467" s="26"/>
      <c r="AX467" s="26"/>
      <c r="AY467" s="81">
        <f>一覧!V467</f>
        <v>0</v>
      </c>
      <c r="AZ467" s="81"/>
      <c r="BA467" s="177"/>
      <c r="BB467" s="177"/>
      <c r="BC467" s="177"/>
      <c r="BD467" s="81"/>
      <c r="BE467" s="25"/>
      <c r="BF467" s="81"/>
      <c r="BG467" s="81"/>
      <c r="BH467" s="81"/>
      <c r="BI467" s="81"/>
      <c r="BJ467" s="25"/>
      <c r="BK467" s="24"/>
      <c r="BL467" s="24">
        <f t="shared" si="62"/>
        <v>0</v>
      </c>
      <c r="BM467" s="177"/>
      <c r="BN467" s="177"/>
      <c r="BO467" s="82"/>
      <c r="BP467" s="81"/>
      <c r="BQ467" s="152"/>
      <c r="BR467" s="152"/>
      <c r="BS467" s="153"/>
      <c r="BT467" s="82"/>
      <c r="BU467" s="27"/>
      <c r="BV467" s="24"/>
      <c r="BW467" s="24"/>
    </row>
    <row r="468" spans="7:75" s="28" customFormat="1" x14ac:dyDescent="0.15">
      <c r="G468" s="151"/>
      <c r="H468" s="151"/>
      <c r="I468" s="20"/>
      <c r="J468" s="78"/>
      <c r="K468" s="38"/>
      <c r="L468" s="20"/>
      <c r="M468" s="60"/>
      <c r="N468" s="20"/>
      <c r="O468" s="20"/>
      <c r="P468" s="20"/>
      <c r="Q468" s="20"/>
      <c r="R468" s="20"/>
      <c r="S468" s="20"/>
      <c r="T468" s="200"/>
      <c r="U468" s="189" t="str">
        <f t="shared" si="63"/>
        <v/>
      </c>
      <c r="V468" s="81"/>
      <c r="W468" s="22"/>
      <c r="X468" s="22"/>
      <c r="Y468" s="23"/>
      <c r="Z468" s="23"/>
      <c r="AA468" s="81"/>
      <c r="AB468" s="81"/>
      <c r="AC468" s="81"/>
      <c r="AD468" s="24"/>
      <c r="AE468" s="150">
        <f t="shared" si="60"/>
        <v>115</v>
      </c>
      <c r="AF468" s="27" t="str">
        <f t="shared" si="61"/>
        <v>（115才)</v>
      </c>
      <c r="AG468" s="81"/>
      <c r="AH468" s="81"/>
      <c r="AI468" s="81"/>
      <c r="AJ468" s="81"/>
      <c r="AK468" s="81"/>
      <c r="AL468" s="120"/>
      <c r="AM468" s="177"/>
      <c r="AN468" s="25"/>
      <c r="AO468" s="25"/>
      <c r="AP468" s="25">
        <f t="shared" si="58"/>
        <v>0</v>
      </c>
      <c r="AQ468" s="81"/>
      <c r="AR468" s="25"/>
      <c r="AS468" s="81"/>
      <c r="AT468" s="25"/>
      <c r="AU468" s="81"/>
      <c r="AV468" s="25"/>
      <c r="AW468" s="26"/>
      <c r="AX468" s="26"/>
      <c r="AY468" s="81">
        <f>一覧!V468</f>
        <v>0</v>
      </c>
      <c r="AZ468" s="81"/>
      <c r="BA468" s="177"/>
      <c r="BB468" s="177"/>
      <c r="BC468" s="177"/>
      <c r="BD468" s="81"/>
      <c r="BE468" s="25"/>
      <c r="BF468" s="81"/>
      <c r="BG468" s="81"/>
      <c r="BH468" s="81"/>
      <c r="BI468" s="81"/>
      <c r="BJ468" s="25"/>
      <c r="BK468" s="24"/>
      <c r="BL468" s="24">
        <f t="shared" si="62"/>
        <v>0</v>
      </c>
      <c r="BM468" s="177"/>
      <c r="BN468" s="177"/>
      <c r="BO468" s="82"/>
      <c r="BP468" s="81"/>
      <c r="BQ468" s="152"/>
      <c r="BR468" s="152"/>
      <c r="BS468" s="153"/>
      <c r="BT468" s="82"/>
      <c r="BU468" s="27"/>
      <c r="BV468" s="24"/>
      <c r="BW468" s="24"/>
    </row>
    <row r="469" spans="7:75" s="28" customFormat="1" x14ac:dyDescent="0.15">
      <c r="G469" s="151"/>
      <c r="H469" s="151"/>
      <c r="I469" s="20"/>
      <c r="J469" s="78"/>
      <c r="K469" s="38"/>
      <c r="L469" s="20"/>
      <c r="M469" s="60"/>
      <c r="N469" s="20"/>
      <c r="O469" s="20"/>
      <c r="P469" s="20"/>
      <c r="Q469" s="20"/>
      <c r="R469" s="20"/>
      <c r="S469" s="20"/>
      <c r="T469" s="200"/>
      <c r="U469" s="189" t="str">
        <f t="shared" si="63"/>
        <v/>
      </c>
      <c r="V469" s="81"/>
      <c r="W469" s="22"/>
      <c r="X469" s="22"/>
      <c r="Y469" s="23"/>
      <c r="Z469" s="23"/>
      <c r="AA469" s="81"/>
      <c r="AB469" s="81"/>
      <c r="AC469" s="81"/>
      <c r="AD469" s="24"/>
      <c r="AE469" s="150">
        <f t="shared" si="60"/>
        <v>115</v>
      </c>
      <c r="AF469" s="27" t="str">
        <f t="shared" si="61"/>
        <v>（115才)</v>
      </c>
      <c r="AG469" s="81"/>
      <c r="AH469" s="81"/>
      <c r="AI469" s="81"/>
      <c r="AJ469" s="81"/>
      <c r="AK469" s="81"/>
      <c r="AL469" s="120"/>
      <c r="AM469" s="177"/>
      <c r="AN469" s="25"/>
      <c r="AO469" s="25"/>
      <c r="AP469" s="25">
        <f t="shared" si="58"/>
        <v>0</v>
      </c>
      <c r="AQ469" s="81"/>
      <c r="AR469" s="25"/>
      <c r="AS469" s="81"/>
      <c r="AT469" s="25"/>
      <c r="AU469" s="81"/>
      <c r="AV469" s="25"/>
      <c r="AW469" s="26"/>
      <c r="AX469" s="26"/>
      <c r="AY469" s="81">
        <f>一覧!V469</f>
        <v>0</v>
      </c>
      <c r="AZ469" s="81"/>
      <c r="BA469" s="177"/>
      <c r="BB469" s="177"/>
      <c r="BC469" s="177"/>
      <c r="BD469" s="81"/>
      <c r="BE469" s="25"/>
      <c r="BF469" s="81"/>
      <c r="BG469" s="81"/>
      <c r="BH469" s="81"/>
      <c r="BI469" s="81"/>
      <c r="BJ469" s="25"/>
      <c r="BK469" s="24"/>
      <c r="BL469" s="24">
        <f t="shared" si="62"/>
        <v>0</v>
      </c>
      <c r="BM469" s="177"/>
      <c r="BN469" s="177"/>
      <c r="BO469" s="82"/>
      <c r="BP469" s="81"/>
      <c r="BQ469" s="152"/>
      <c r="BR469" s="152"/>
      <c r="BS469" s="153"/>
      <c r="BT469" s="82"/>
      <c r="BU469" s="27"/>
      <c r="BV469" s="24"/>
      <c r="BW469" s="24"/>
    </row>
    <row r="470" spans="7:75" s="28" customFormat="1" ht="13.5" customHeight="1" x14ac:dyDescent="0.15">
      <c r="G470" s="151"/>
      <c r="H470" s="151"/>
      <c r="I470" s="20"/>
      <c r="J470" s="78"/>
      <c r="K470" s="38"/>
      <c r="L470" s="20"/>
      <c r="M470" s="60"/>
      <c r="N470" s="20"/>
      <c r="O470" s="20"/>
      <c r="P470" s="20"/>
      <c r="Q470" s="20"/>
      <c r="R470" s="20"/>
      <c r="S470" s="20"/>
      <c r="T470" s="200"/>
      <c r="U470" s="189" t="str">
        <f t="shared" si="63"/>
        <v/>
      </c>
      <c r="V470" s="81"/>
      <c r="W470" s="22"/>
      <c r="X470" s="22"/>
      <c r="Y470" s="23"/>
      <c r="Z470" s="23"/>
      <c r="AA470" s="81"/>
      <c r="AB470" s="81"/>
      <c r="AC470" s="81"/>
      <c r="AD470" s="24"/>
      <c r="AE470" s="150">
        <f t="shared" si="60"/>
        <v>115</v>
      </c>
      <c r="AF470" s="27" t="str">
        <f t="shared" si="61"/>
        <v>（115才)</v>
      </c>
      <c r="AG470" s="81"/>
      <c r="AH470" s="81"/>
      <c r="AI470" s="81"/>
      <c r="AJ470" s="81"/>
      <c r="AK470" s="81"/>
      <c r="AL470" s="120"/>
      <c r="AM470" s="177"/>
      <c r="AN470" s="25"/>
      <c r="AO470" s="25"/>
      <c r="AP470" s="25">
        <f t="shared" si="58"/>
        <v>0</v>
      </c>
      <c r="AQ470" s="81"/>
      <c r="AR470" s="25"/>
      <c r="AS470" s="81"/>
      <c r="AT470" s="25"/>
      <c r="AU470" s="81"/>
      <c r="AV470" s="25"/>
      <c r="AW470" s="26"/>
      <c r="AX470" s="26"/>
      <c r="AY470" s="81">
        <f>一覧!V470</f>
        <v>0</v>
      </c>
      <c r="AZ470" s="81"/>
      <c r="BA470" s="177"/>
      <c r="BB470" s="177"/>
      <c r="BC470" s="177"/>
      <c r="BD470" s="81"/>
      <c r="BE470" s="25"/>
      <c r="BF470" s="81"/>
      <c r="BG470" s="81"/>
      <c r="BH470" s="81"/>
      <c r="BI470" s="81"/>
      <c r="BJ470" s="25"/>
      <c r="BK470" s="24"/>
      <c r="BL470" s="24">
        <f t="shared" si="62"/>
        <v>0</v>
      </c>
      <c r="BM470" s="177"/>
      <c r="BN470" s="177"/>
      <c r="BO470" s="82"/>
      <c r="BP470" s="81"/>
      <c r="BQ470" s="152"/>
      <c r="BR470" s="152"/>
      <c r="BS470" s="153"/>
      <c r="BT470" s="82"/>
      <c r="BU470" s="27"/>
      <c r="BV470" s="24"/>
      <c r="BW470" s="24"/>
    </row>
    <row r="471" spans="7:75" s="28" customFormat="1" x14ac:dyDescent="0.15">
      <c r="G471" s="151"/>
      <c r="H471" s="151"/>
      <c r="I471" s="20"/>
      <c r="J471" s="78"/>
      <c r="K471" s="38"/>
      <c r="L471" s="20"/>
      <c r="M471" s="60"/>
      <c r="N471" s="20"/>
      <c r="O471" s="20"/>
      <c r="P471" s="20"/>
      <c r="Q471" s="20"/>
      <c r="R471" s="20"/>
      <c r="S471" s="20"/>
      <c r="T471" s="200"/>
      <c r="U471" s="189" t="str">
        <f t="shared" si="63"/>
        <v/>
      </c>
      <c r="V471" s="81"/>
      <c r="W471" s="22"/>
      <c r="X471" s="22"/>
      <c r="Y471" s="23"/>
      <c r="Z471" s="23"/>
      <c r="AA471" s="81"/>
      <c r="AB471" s="81"/>
      <c r="AC471" s="81"/>
      <c r="AD471" s="24"/>
      <c r="AE471" s="150">
        <f t="shared" si="60"/>
        <v>115</v>
      </c>
      <c r="AF471" s="27" t="str">
        <f t="shared" si="61"/>
        <v>（115才)</v>
      </c>
      <c r="AG471" s="81"/>
      <c r="AH471" s="81"/>
      <c r="AI471" s="81"/>
      <c r="AJ471" s="81"/>
      <c r="AK471" s="81"/>
      <c r="AL471" s="120"/>
      <c r="AM471" s="177"/>
      <c r="AN471" s="25"/>
      <c r="AO471" s="25"/>
      <c r="AP471" s="25">
        <f t="shared" si="58"/>
        <v>0</v>
      </c>
      <c r="AQ471" s="81"/>
      <c r="AR471" s="25"/>
      <c r="AS471" s="81"/>
      <c r="AT471" s="25"/>
      <c r="AU471" s="81"/>
      <c r="AV471" s="25"/>
      <c r="AW471" s="26"/>
      <c r="AX471" s="26"/>
      <c r="AY471" s="81">
        <f>一覧!V471</f>
        <v>0</v>
      </c>
      <c r="AZ471" s="81"/>
      <c r="BA471" s="177"/>
      <c r="BB471" s="177"/>
      <c r="BC471" s="177"/>
      <c r="BD471" s="81"/>
      <c r="BE471" s="25"/>
      <c r="BF471" s="81"/>
      <c r="BG471" s="81"/>
      <c r="BH471" s="81"/>
      <c r="BI471" s="81"/>
      <c r="BJ471" s="25"/>
      <c r="BK471" s="24"/>
      <c r="BL471" s="24">
        <f t="shared" si="62"/>
        <v>0</v>
      </c>
      <c r="BM471" s="177"/>
      <c r="BN471" s="177"/>
      <c r="BO471" s="82"/>
      <c r="BP471" s="81"/>
      <c r="BQ471" s="152"/>
      <c r="BR471" s="152"/>
      <c r="BS471" s="153"/>
      <c r="BT471" s="82"/>
      <c r="BU471" s="27"/>
      <c r="BV471" s="24"/>
      <c r="BW471" s="24"/>
    </row>
    <row r="472" spans="7:75" s="28" customFormat="1" x14ac:dyDescent="0.15">
      <c r="G472" s="151"/>
      <c r="H472" s="151"/>
      <c r="I472" s="20"/>
      <c r="J472" s="78"/>
      <c r="K472" s="38"/>
      <c r="L472" s="20"/>
      <c r="M472" s="60"/>
      <c r="N472" s="20"/>
      <c r="O472" s="20"/>
      <c r="P472" s="20"/>
      <c r="Q472" s="20"/>
      <c r="R472" s="20"/>
      <c r="S472" s="20"/>
      <c r="T472" s="200"/>
      <c r="U472" s="189" t="str">
        <f t="shared" si="63"/>
        <v/>
      </c>
      <c r="V472" s="81"/>
      <c r="W472" s="22"/>
      <c r="X472" s="22"/>
      <c r="Y472" s="23"/>
      <c r="Z472" s="23"/>
      <c r="AA472" s="81"/>
      <c r="AB472" s="81"/>
      <c r="AC472" s="81"/>
      <c r="AD472" s="24"/>
      <c r="AE472" s="150">
        <f t="shared" si="60"/>
        <v>115</v>
      </c>
      <c r="AF472" s="27" t="str">
        <f t="shared" si="61"/>
        <v>（115才)</v>
      </c>
      <c r="AG472" s="81"/>
      <c r="AH472" s="81"/>
      <c r="AI472" s="81"/>
      <c r="AJ472" s="81"/>
      <c r="AK472" s="81"/>
      <c r="AL472" s="120"/>
      <c r="AM472" s="177"/>
      <c r="AN472" s="25"/>
      <c r="AO472" s="25"/>
      <c r="AP472" s="25">
        <f t="shared" si="58"/>
        <v>0</v>
      </c>
      <c r="AQ472" s="81"/>
      <c r="AR472" s="25"/>
      <c r="AS472" s="81"/>
      <c r="AT472" s="25"/>
      <c r="AU472" s="81"/>
      <c r="AV472" s="25"/>
      <c r="AW472" s="26"/>
      <c r="AX472" s="26"/>
      <c r="AY472" s="81">
        <f>一覧!V472</f>
        <v>0</v>
      </c>
      <c r="AZ472" s="81"/>
      <c r="BA472" s="177"/>
      <c r="BB472" s="177"/>
      <c r="BC472" s="177"/>
      <c r="BD472" s="81"/>
      <c r="BE472" s="25"/>
      <c r="BF472" s="81"/>
      <c r="BG472" s="81"/>
      <c r="BH472" s="81"/>
      <c r="BI472" s="81"/>
      <c r="BJ472" s="25"/>
      <c r="BK472" s="24"/>
      <c r="BL472" s="24">
        <f t="shared" si="62"/>
        <v>0</v>
      </c>
      <c r="BM472" s="177"/>
      <c r="BN472" s="177"/>
      <c r="BO472" s="82"/>
      <c r="BP472" s="81"/>
      <c r="BQ472" s="152"/>
      <c r="BR472" s="152"/>
      <c r="BS472" s="153"/>
      <c r="BT472" s="82"/>
      <c r="BU472" s="27"/>
      <c r="BV472" s="24"/>
      <c r="BW472" s="24"/>
    </row>
    <row r="473" spans="7:75" s="28" customFormat="1" ht="13.5" customHeight="1" x14ac:dyDescent="0.15">
      <c r="G473" s="151"/>
      <c r="H473" s="151"/>
      <c r="I473" s="20"/>
      <c r="J473" s="78"/>
      <c r="K473" s="38"/>
      <c r="L473" s="20"/>
      <c r="M473" s="60"/>
      <c r="N473" s="20"/>
      <c r="O473" s="20"/>
      <c r="P473" s="20"/>
      <c r="Q473" s="20"/>
      <c r="R473" s="20"/>
      <c r="S473" s="20"/>
      <c r="T473" s="200"/>
      <c r="U473" s="189" t="str">
        <f t="shared" si="63"/>
        <v/>
      </c>
      <c r="V473" s="81"/>
      <c r="W473" s="22"/>
      <c r="X473" s="22"/>
      <c r="Y473" s="23"/>
      <c r="Z473" s="23"/>
      <c r="AA473" s="81"/>
      <c r="AB473" s="81"/>
      <c r="AC473" s="81"/>
      <c r="AD473" s="24"/>
      <c r="AE473" s="150">
        <f t="shared" si="60"/>
        <v>115</v>
      </c>
      <c r="AF473" s="27" t="str">
        <f t="shared" si="61"/>
        <v>（115才)</v>
      </c>
      <c r="AG473" s="81"/>
      <c r="AH473" s="81"/>
      <c r="AI473" s="81"/>
      <c r="AJ473" s="81"/>
      <c r="AK473" s="81"/>
      <c r="AL473" s="120"/>
      <c r="AM473" s="177"/>
      <c r="AN473" s="25"/>
      <c r="AO473" s="25"/>
      <c r="AP473" s="25">
        <f t="shared" si="58"/>
        <v>0</v>
      </c>
      <c r="AQ473" s="81"/>
      <c r="AR473" s="25"/>
      <c r="AS473" s="81"/>
      <c r="AT473" s="25"/>
      <c r="AU473" s="81"/>
      <c r="AV473" s="25"/>
      <c r="AW473" s="26"/>
      <c r="AX473" s="26"/>
      <c r="AY473" s="81">
        <f>一覧!V473</f>
        <v>0</v>
      </c>
      <c r="AZ473" s="81"/>
      <c r="BA473" s="177"/>
      <c r="BB473" s="177"/>
      <c r="BC473" s="177"/>
      <c r="BD473" s="81"/>
      <c r="BE473" s="25"/>
      <c r="BF473" s="81"/>
      <c r="BG473" s="81"/>
      <c r="BH473" s="81"/>
      <c r="BI473" s="81"/>
      <c r="BJ473" s="25"/>
      <c r="BK473" s="24"/>
      <c r="BL473" s="24">
        <f t="shared" si="62"/>
        <v>0</v>
      </c>
      <c r="BM473" s="177"/>
      <c r="BN473" s="177"/>
      <c r="BO473" s="82"/>
      <c r="BP473" s="81"/>
      <c r="BQ473" s="152"/>
      <c r="BR473" s="152"/>
      <c r="BS473" s="153"/>
      <c r="BT473" s="82"/>
      <c r="BU473" s="27"/>
      <c r="BV473" s="24"/>
      <c r="BW473" s="24"/>
    </row>
    <row r="474" spans="7:75" s="28" customFormat="1" x14ac:dyDescent="0.15">
      <c r="G474" s="151"/>
      <c r="H474" s="151"/>
      <c r="I474" s="20"/>
      <c r="J474" s="78"/>
      <c r="K474" s="38"/>
      <c r="L474" s="20"/>
      <c r="M474" s="60"/>
      <c r="N474" s="20"/>
      <c r="O474" s="20"/>
      <c r="P474" s="20"/>
      <c r="Q474" s="20"/>
      <c r="R474" s="20"/>
      <c r="S474" s="20"/>
      <c r="T474" s="200"/>
      <c r="U474" s="189" t="str">
        <f t="shared" si="63"/>
        <v/>
      </c>
      <c r="V474" s="81"/>
      <c r="W474" s="22"/>
      <c r="X474" s="22"/>
      <c r="Y474" s="23"/>
      <c r="Z474" s="23"/>
      <c r="AA474" s="81"/>
      <c r="AB474" s="81"/>
      <c r="AC474" s="81"/>
      <c r="AD474" s="24"/>
      <c r="AE474" s="150">
        <f t="shared" si="60"/>
        <v>115</v>
      </c>
      <c r="AF474" s="27" t="str">
        <f t="shared" si="61"/>
        <v>（115才)</v>
      </c>
      <c r="AG474" s="81"/>
      <c r="AH474" s="81"/>
      <c r="AI474" s="81"/>
      <c r="AJ474" s="81"/>
      <c r="AK474" s="81"/>
      <c r="AL474" s="120"/>
      <c r="AM474" s="177"/>
      <c r="AN474" s="25"/>
      <c r="AO474" s="25"/>
      <c r="AP474" s="25">
        <f t="shared" si="58"/>
        <v>0</v>
      </c>
      <c r="AQ474" s="81"/>
      <c r="AR474" s="25"/>
      <c r="AS474" s="81"/>
      <c r="AT474" s="25"/>
      <c r="AU474" s="81"/>
      <c r="AV474" s="25"/>
      <c r="AW474" s="26"/>
      <c r="AX474" s="26"/>
      <c r="AY474" s="81">
        <f>一覧!V474</f>
        <v>0</v>
      </c>
      <c r="AZ474" s="81"/>
      <c r="BA474" s="177"/>
      <c r="BB474" s="177"/>
      <c r="BC474" s="177"/>
      <c r="BD474" s="81"/>
      <c r="BE474" s="25"/>
      <c r="BF474" s="81"/>
      <c r="BG474" s="81"/>
      <c r="BH474" s="81"/>
      <c r="BI474" s="81"/>
      <c r="BJ474" s="25"/>
      <c r="BK474" s="24"/>
      <c r="BL474" s="24">
        <f t="shared" si="62"/>
        <v>0</v>
      </c>
      <c r="BM474" s="177"/>
      <c r="BN474" s="177"/>
      <c r="BO474" s="82"/>
      <c r="BP474" s="81"/>
      <c r="BQ474" s="152"/>
      <c r="BR474" s="152"/>
      <c r="BS474" s="153"/>
      <c r="BT474" s="82"/>
      <c r="BU474" s="27"/>
      <c r="BV474" s="24"/>
      <c r="BW474" s="24"/>
    </row>
    <row r="475" spans="7:75" s="28" customFormat="1" x14ac:dyDescent="0.15">
      <c r="G475" s="151"/>
      <c r="H475" s="151"/>
      <c r="I475" s="20"/>
      <c r="J475" s="78"/>
      <c r="K475" s="38"/>
      <c r="L475" s="20"/>
      <c r="M475" s="60"/>
      <c r="N475" s="20"/>
      <c r="O475" s="20"/>
      <c r="P475" s="20"/>
      <c r="Q475" s="20"/>
      <c r="R475" s="20"/>
      <c r="S475" s="20"/>
      <c r="T475" s="200"/>
      <c r="U475" s="189" t="str">
        <f t="shared" si="63"/>
        <v/>
      </c>
      <c r="V475" s="81"/>
      <c r="W475" s="22"/>
      <c r="X475" s="22"/>
      <c r="Y475" s="23"/>
      <c r="Z475" s="23"/>
      <c r="AA475" s="81"/>
      <c r="AB475" s="81"/>
      <c r="AC475" s="81"/>
      <c r="AD475" s="24"/>
      <c r="AE475" s="150">
        <f t="shared" si="60"/>
        <v>115</v>
      </c>
      <c r="AF475" s="27" t="str">
        <f t="shared" si="61"/>
        <v>（115才)</v>
      </c>
      <c r="AG475" s="81"/>
      <c r="AH475" s="81"/>
      <c r="AI475" s="81"/>
      <c r="AJ475" s="81"/>
      <c r="AK475" s="81"/>
      <c r="AL475" s="120"/>
      <c r="AM475" s="177"/>
      <c r="AN475" s="25"/>
      <c r="AO475" s="25"/>
      <c r="AP475" s="25">
        <f t="shared" si="58"/>
        <v>0</v>
      </c>
      <c r="AQ475" s="81"/>
      <c r="AR475" s="25"/>
      <c r="AS475" s="81"/>
      <c r="AT475" s="25"/>
      <c r="AU475" s="81"/>
      <c r="AV475" s="25"/>
      <c r="AW475" s="26"/>
      <c r="AX475" s="26"/>
      <c r="AY475" s="81">
        <f>一覧!V475</f>
        <v>0</v>
      </c>
      <c r="AZ475" s="81"/>
      <c r="BA475" s="177"/>
      <c r="BB475" s="177"/>
      <c r="BC475" s="177"/>
      <c r="BD475" s="81"/>
      <c r="BE475" s="25"/>
      <c r="BF475" s="81"/>
      <c r="BG475" s="81"/>
      <c r="BH475" s="81"/>
      <c r="BI475" s="81"/>
      <c r="BJ475" s="25"/>
      <c r="BK475" s="24"/>
      <c r="BL475" s="24">
        <f t="shared" si="62"/>
        <v>0</v>
      </c>
      <c r="BM475" s="177"/>
      <c r="BN475" s="177"/>
      <c r="BO475" s="82"/>
      <c r="BP475" s="81"/>
      <c r="BQ475" s="152"/>
      <c r="BR475" s="152"/>
      <c r="BS475" s="153"/>
      <c r="BT475" s="82"/>
      <c r="BU475" s="27"/>
      <c r="BV475" s="24"/>
      <c r="BW475" s="24"/>
    </row>
    <row r="476" spans="7:75" s="28" customFormat="1" ht="13.5" customHeight="1" x14ac:dyDescent="0.15">
      <c r="G476" s="151"/>
      <c r="H476" s="151"/>
      <c r="I476" s="20"/>
      <c r="J476" s="78"/>
      <c r="K476" s="38"/>
      <c r="L476" s="20"/>
      <c r="M476" s="60"/>
      <c r="N476" s="20"/>
      <c r="O476" s="20"/>
      <c r="P476" s="20"/>
      <c r="Q476" s="20"/>
      <c r="R476" s="20"/>
      <c r="S476" s="20"/>
      <c r="T476" s="200"/>
      <c r="U476" s="189" t="str">
        <f t="shared" si="63"/>
        <v/>
      </c>
      <c r="V476" s="81"/>
      <c r="W476" s="22"/>
      <c r="X476" s="22"/>
      <c r="Y476" s="23"/>
      <c r="Z476" s="23"/>
      <c r="AA476" s="81"/>
      <c r="AB476" s="81"/>
      <c r="AC476" s="81"/>
      <c r="AD476" s="24"/>
      <c r="AE476" s="150">
        <f t="shared" si="60"/>
        <v>115</v>
      </c>
      <c r="AF476" s="27" t="str">
        <f t="shared" si="61"/>
        <v>（115才)</v>
      </c>
      <c r="AG476" s="81"/>
      <c r="AH476" s="81"/>
      <c r="AI476" s="81"/>
      <c r="AJ476" s="81"/>
      <c r="AK476" s="81"/>
      <c r="AL476" s="120"/>
      <c r="AM476" s="177"/>
      <c r="AN476" s="25"/>
      <c r="AO476" s="25"/>
      <c r="AP476" s="25">
        <f t="shared" si="58"/>
        <v>0</v>
      </c>
      <c r="AQ476" s="81"/>
      <c r="AR476" s="25"/>
      <c r="AS476" s="81"/>
      <c r="AT476" s="25"/>
      <c r="AU476" s="81"/>
      <c r="AV476" s="25"/>
      <c r="AW476" s="26"/>
      <c r="AX476" s="26"/>
      <c r="AY476" s="81">
        <f>一覧!V476</f>
        <v>0</v>
      </c>
      <c r="AZ476" s="81"/>
      <c r="BA476" s="177"/>
      <c r="BB476" s="177"/>
      <c r="BC476" s="177"/>
      <c r="BD476" s="81"/>
      <c r="BE476" s="25"/>
      <c r="BF476" s="81"/>
      <c r="BG476" s="81"/>
      <c r="BH476" s="81"/>
      <c r="BI476" s="81"/>
      <c r="BJ476" s="25"/>
      <c r="BK476" s="24"/>
      <c r="BL476" s="24">
        <f t="shared" si="62"/>
        <v>0</v>
      </c>
      <c r="BM476" s="177"/>
      <c r="BN476" s="177"/>
      <c r="BO476" s="82"/>
      <c r="BP476" s="81"/>
      <c r="BQ476" s="152"/>
      <c r="BR476" s="152"/>
      <c r="BS476" s="153"/>
      <c r="BT476" s="82"/>
      <c r="BU476" s="27"/>
      <c r="BV476" s="24"/>
      <c r="BW476" s="24"/>
    </row>
    <row r="477" spans="7:75" s="28" customFormat="1" x14ac:dyDescent="0.15">
      <c r="G477" s="151"/>
      <c r="H477" s="151"/>
      <c r="I477" s="20"/>
      <c r="J477" s="78"/>
      <c r="K477" s="38"/>
      <c r="L477" s="20"/>
      <c r="M477" s="60"/>
      <c r="N477" s="20"/>
      <c r="O477" s="20"/>
      <c r="P477" s="20"/>
      <c r="Q477" s="20"/>
      <c r="R477" s="20"/>
      <c r="S477" s="20"/>
      <c r="T477" s="200"/>
      <c r="U477" s="189" t="str">
        <f t="shared" si="63"/>
        <v/>
      </c>
      <c r="V477" s="81"/>
      <c r="W477" s="22"/>
      <c r="X477" s="22"/>
      <c r="Y477" s="23"/>
      <c r="Z477" s="23"/>
      <c r="AA477" s="81"/>
      <c r="AB477" s="81"/>
      <c r="AC477" s="81"/>
      <c r="AD477" s="24"/>
      <c r="AE477" s="150">
        <f t="shared" si="60"/>
        <v>115</v>
      </c>
      <c r="AF477" s="27" t="str">
        <f t="shared" si="61"/>
        <v>（115才)</v>
      </c>
      <c r="AG477" s="81"/>
      <c r="AH477" s="81"/>
      <c r="AI477" s="81"/>
      <c r="AJ477" s="81"/>
      <c r="AK477" s="81"/>
      <c r="AL477" s="120"/>
      <c r="AM477" s="177"/>
      <c r="AN477" s="25"/>
      <c r="AO477" s="25"/>
      <c r="AP477" s="25">
        <f t="shared" si="58"/>
        <v>0</v>
      </c>
      <c r="AQ477" s="81"/>
      <c r="AR477" s="25"/>
      <c r="AS477" s="81"/>
      <c r="AT477" s="25"/>
      <c r="AU477" s="81"/>
      <c r="AV477" s="25"/>
      <c r="AW477" s="26"/>
      <c r="AX477" s="26"/>
      <c r="AY477" s="81">
        <f>一覧!V477</f>
        <v>0</v>
      </c>
      <c r="AZ477" s="81"/>
      <c r="BA477" s="177"/>
      <c r="BB477" s="177"/>
      <c r="BC477" s="177"/>
      <c r="BD477" s="81"/>
      <c r="BE477" s="25"/>
      <c r="BF477" s="81"/>
      <c r="BG477" s="81"/>
      <c r="BH477" s="81"/>
      <c r="BI477" s="81"/>
      <c r="BJ477" s="25"/>
      <c r="BK477" s="24"/>
      <c r="BL477" s="24">
        <f t="shared" si="62"/>
        <v>0</v>
      </c>
      <c r="BM477" s="177"/>
      <c r="BN477" s="177"/>
      <c r="BO477" s="82"/>
      <c r="BP477" s="81"/>
      <c r="BQ477" s="152"/>
      <c r="BR477" s="152"/>
      <c r="BS477" s="153"/>
      <c r="BT477" s="82"/>
      <c r="BU477" s="27"/>
      <c r="BV477" s="24"/>
      <c r="BW477" s="24"/>
    </row>
    <row r="478" spans="7:75" s="28" customFormat="1" x14ac:dyDescent="0.15">
      <c r="G478" s="151"/>
      <c r="H478" s="151"/>
      <c r="I478" s="20"/>
      <c r="J478" s="78"/>
      <c r="K478" s="38"/>
      <c r="L478" s="20"/>
      <c r="M478" s="60"/>
      <c r="N478" s="20"/>
      <c r="O478" s="20"/>
      <c r="P478" s="20"/>
      <c r="Q478" s="20"/>
      <c r="R478" s="20"/>
      <c r="S478" s="20"/>
      <c r="T478" s="200"/>
      <c r="U478" s="189" t="str">
        <f t="shared" si="63"/>
        <v/>
      </c>
      <c r="V478" s="81"/>
      <c r="W478" s="22"/>
      <c r="X478" s="22"/>
      <c r="Y478" s="23"/>
      <c r="Z478" s="23"/>
      <c r="AA478" s="81"/>
      <c r="AB478" s="81"/>
      <c r="AC478" s="81"/>
      <c r="AD478" s="24"/>
      <c r="AE478" s="150">
        <f t="shared" si="60"/>
        <v>115</v>
      </c>
      <c r="AF478" s="27" t="str">
        <f t="shared" si="61"/>
        <v>（115才)</v>
      </c>
      <c r="AG478" s="81"/>
      <c r="AH478" s="81"/>
      <c r="AI478" s="81"/>
      <c r="AJ478" s="81"/>
      <c r="AK478" s="81"/>
      <c r="AL478" s="120"/>
      <c r="AM478" s="177"/>
      <c r="AN478" s="25"/>
      <c r="AO478" s="25"/>
      <c r="AP478" s="25">
        <f t="shared" si="58"/>
        <v>0</v>
      </c>
      <c r="AQ478" s="81"/>
      <c r="AR478" s="25"/>
      <c r="AS478" s="81"/>
      <c r="AT478" s="25"/>
      <c r="AU478" s="81"/>
      <c r="AV478" s="25"/>
      <c r="AW478" s="26"/>
      <c r="AX478" s="26"/>
      <c r="AY478" s="81">
        <f>一覧!V478</f>
        <v>0</v>
      </c>
      <c r="AZ478" s="81"/>
      <c r="BA478" s="177"/>
      <c r="BB478" s="177"/>
      <c r="BC478" s="177"/>
      <c r="BD478" s="81"/>
      <c r="BE478" s="25"/>
      <c r="BF478" s="81"/>
      <c r="BG478" s="81"/>
      <c r="BH478" s="81"/>
      <c r="BI478" s="81"/>
      <c r="BJ478" s="25"/>
      <c r="BK478" s="24"/>
      <c r="BL478" s="24">
        <f t="shared" si="62"/>
        <v>0</v>
      </c>
      <c r="BM478" s="177"/>
      <c r="BN478" s="177"/>
      <c r="BO478" s="82"/>
      <c r="BP478" s="81"/>
      <c r="BQ478" s="152"/>
      <c r="BR478" s="152"/>
      <c r="BS478" s="153"/>
      <c r="BT478" s="82"/>
      <c r="BU478" s="27"/>
      <c r="BV478" s="24"/>
      <c r="BW478" s="24"/>
    </row>
    <row r="479" spans="7:75" s="28" customFormat="1" ht="13.5" customHeight="1" x14ac:dyDescent="0.15">
      <c r="G479" s="151"/>
      <c r="H479" s="151"/>
      <c r="I479" s="20"/>
      <c r="J479" s="78"/>
      <c r="K479" s="38"/>
      <c r="L479" s="20"/>
      <c r="M479" s="60"/>
      <c r="N479" s="20"/>
      <c r="O479" s="20"/>
      <c r="P479" s="20"/>
      <c r="Q479" s="20"/>
      <c r="R479" s="20"/>
      <c r="S479" s="20"/>
      <c r="T479" s="200"/>
      <c r="U479" s="189" t="str">
        <f t="shared" si="63"/>
        <v/>
      </c>
      <c r="V479" s="81"/>
      <c r="W479" s="22"/>
      <c r="X479" s="22"/>
      <c r="Y479" s="23"/>
      <c r="Z479" s="23"/>
      <c r="AA479" s="81"/>
      <c r="AB479" s="81"/>
      <c r="AC479" s="81"/>
      <c r="AD479" s="24"/>
      <c r="AE479" s="150">
        <f t="shared" si="60"/>
        <v>115</v>
      </c>
      <c r="AF479" s="27" t="str">
        <f t="shared" si="61"/>
        <v>（115才)</v>
      </c>
      <c r="AG479" s="81"/>
      <c r="AH479" s="81"/>
      <c r="AI479" s="81"/>
      <c r="AJ479" s="81"/>
      <c r="AK479" s="81"/>
      <c r="AL479" s="120"/>
      <c r="AM479" s="177"/>
      <c r="AN479" s="25"/>
      <c r="AO479" s="25"/>
      <c r="AP479" s="25">
        <f t="shared" si="58"/>
        <v>0</v>
      </c>
      <c r="AQ479" s="81"/>
      <c r="AR479" s="25"/>
      <c r="AS479" s="81"/>
      <c r="AT479" s="25"/>
      <c r="AU479" s="81"/>
      <c r="AV479" s="25"/>
      <c r="AW479" s="26"/>
      <c r="AX479" s="26"/>
      <c r="AY479" s="81">
        <f>一覧!V479</f>
        <v>0</v>
      </c>
      <c r="AZ479" s="81"/>
      <c r="BA479" s="177"/>
      <c r="BB479" s="177"/>
      <c r="BC479" s="177"/>
      <c r="BD479" s="81"/>
      <c r="BE479" s="25"/>
      <c r="BF479" s="81"/>
      <c r="BG479" s="81"/>
      <c r="BH479" s="81"/>
      <c r="BI479" s="81"/>
      <c r="BJ479" s="25"/>
      <c r="BK479" s="24"/>
      <c r="BL479" s="24">
        <f t="shared" si="62"/>
        <v>0</v>
      </c>
      <c r="BM479" s="177"/>
      <c r="BN479" s="177"/>
      <c r="BO479" s="82"/>
      <c r="BP479" s="81"/>
      <c r="BQ479" s="152"/>
      <c r="BR479" s="152"/>
      <c r="BS479" s="153"/>
      <c r="BT479" s="82"/>
      <c r="BU479" s="27"/>
      <c r="BV479" s="24"/>
      <c r="BW479" s="24"/>
    </row>
    <row r="480" spans="7:75" s="28" customFormat="1" x14ac:dyDescent="0.15">
      <c r="G480" s="151"/>
      <c r="H480" s="151"/>
      <c r="I480" s="20"/>
      <c r="J480" s="78"/>
      <c r="K480" s="38"/>
      <c r="L480" s="20"/>
      <c r="M480" s="60"/>
      <c r="N480" s="20"/>
      <c r="O480" s="20"/>
      <c r="P480" s="20"/>
      <c r="Q480" s="20"/>
      <c r="R480" s="20"/>
      <c r="S480" s="20"/>
      <c r="T480" s="200"/>
      <c r="U480" s="189" t="str">
        <f t="shared" si="63"/>
        <v/>
      </c>
      <c r="V480" s="81"/>
      <c r="W480" s="22"/>
      <c r="X480" s="22"/>
      <c r="Y480" s="23"/>
      <c r="Z480" s="23"/>
      <c r="AA480" s="81"/>
      <c r="AB480" s="81"/>
      <c r="AC480" s="81"/>
      <c r="AD480" s="24"/>
      <c r="AE480" s="150">
        <f t="shared" si="60"/>
        <v>115</v>
      </c>
      <c r="AF480" s="27" t="str">
        <f t="shared" si="61"/>
        <v>（115才)</v>
      </c>
      <c r="AG480" s="81"/>
      <c r="AH480" s="81"/>
      <c r="AI480" s="81"/>
      <c r="AJ480" s="81"/>
      <c r="AK480" s="81"/>
      <c r="AL480" s="120"/>
      <c r="AM480" s="177"/>
      <c r="AN480" s="25"/>
      <c r="AO480" s="25"/>
      <c r="AP480" s="25">
        <f t="shared" si="58"/>
        <v>0</v>
      </c>
      <c r="AQ480" s="81"/>
      <c r="AR480" s="25"/>
      <c r="AS480" s="81"/>
      <c r="AT480" s="25"/>
      <c r="AU480" s="81"/>
      <c r="AV480" s="25"/>
      <c r="AW480" s="26"/>
      <c r="AX480" s="26"/>
      <c r="AY480" s="81">
        <f>一覧!V480</f>
        <v>0</v>
      </c>
      <c r="AZ480" s="81"/>
      <c r="BA480" s="177"/>
      <c r="BB480" s="177"/>
      <c r="BC480" s="177"/>
      <c r="BD480" s="81"/>
      <c r="BE480" s="25"/>
      <c r="BF480" s="81"/>
      <c r="BG480" s="81"/>
      <c r="BH480" s="81"/>
      <c r="BI480" s="81"/>
      <c r="BJ480" s="25"/>
      <c r="BK480" s="24"/>
      <c r="BL480" s="24">
        <f t="shared" si="62"/>
        <v>0</v>
      </c>
      <c r="BM480" s="177"/>
      <c r="BN480" s="177"/>
      <c r="BO480" s="82"/>
      <c r="BP480" s="81"/>
      <c r="BQ480" s="152"/>
      <c r="BR480" s="152"/>
      <c r="BS480" s="153"/>
      <c r="BT480" s="82"/>
      <c r="BU480" s="27"/>
      <c r="BV480" s="24"/>
      <c r="BW480" s="24"/>
    </row>
    <row r="481" spans="7:75" s="28" customFormat="1" x14ac:dyDescent="0.15">
      <c r="G481" s="151"/>
      <c r="H481" s="151"/>
      <c r="I481" s="20"/>
      <c r="J481" s="78"/>
      <c r="K481" s="38"/>
      <c r="L481" s="20"/>
      <c r="M481" s="60"/>
      <c r="N481" s="20"/>
      <c r="O481" s="20"/>
      <c r="P481" s="20"/>
      <c r="Q481" s="20"/>
      <c r="R481" s="20"/>
      <c r="S481" s="20"/>
      <c r="T481" s="200"/>
      <c r="U481" s="189" t="str">
        <f t="shared" si="63"/>
        <v/>
      </c>
      <c r="V481" s="81"/>
      <c r="W481" s="22"/>
      <c r="X481" s="22"/>
      <c r="Y481" s="23"/>
      <c r="Z481" s="23"/>
      <c r="AA481" s="81"/>
      <c r="AB481" s="81"/>
      <c r="AC481" s="81"/>
      <c r="AD481" s="24"/>
      <c r="AE481" s="150">
        <f t="shared" si="60"/>
        <v>115</v>
      </c>
      <c r="AF481" s="27" t="str">
        <f t="shared" si="61"/>
        <v>（115才)</v>
      </c>
      <c r="AG481" s="81"/>
      <c r="AH481" s="81"/>
      <c r="AI481" s="81"/>
      <c r="AJ481" s="81"/>
      <c r="AK481" s="81"/>
      <c r="AL481" s="120"/>
      <c r="AM481" s="177"/>
      <c r="AN481" s="25"/>
      <c r="AO481" s="25"/>
      <c r="AP481" s="25">
        <f t="shared" si="58"/>
        <v>0</v>
      </c>
      <c r="AQ481" s="81"/>
      <c r="AR481" s="25"/>
      <c r="AS481" s="81"/>
      <c r="AT481" s="25"/>
      <c r="AU481" s="81"/>
      <c r="AV481" s="25"/>
      <c r="AW481" s="26"/>
      <c r="AX481" s="26"/>
      <c r="AY481" s="81">
        <f>一覧!V481</f>
        <v>0</v>
      </c>
      <c r="AZ481" s="81"/>
      <c r="BA481" s="177"/>
      <c r="BB481" s="177"/>
      <c r="BC481" s="177"/>
      <c r="BD481" s="81"/>
      <c r="BE481" s="25"/>
      <c r="BF481" s="81"/>
      <c r="BG481" s="81"/>
      <c r="BH481" s="81"/>
      <c r="BI481" s="81"/>
      <c r="BJ481" s="25"/>
      <c r="BK481" s="24"/>
      <c r="BL481" s="24">
        <f t="shared" si="62"/>
        <v>0</v>
      </c>
      <c r="BM481" s="177"/>
      <c r="BN481" s="177"/>
      <c r="BO481" s="82"/>
      <c r="BP481" s="81"/>
      <c r="BQ481" s="152"/>
      <c r="BR481" s="152"/>
      <c r="BS481" s="153"/>
      <c r="BT481" s="82"/>
      <c r="BU481" s="27"/>
      <c r="BV481" s="24"/>
      <c r="BW481" s="24"/>
    </row>
    <row r="482" spans="7:75" s="28" customFormat="1" ht="13.5" customHeight="1" x14ac:dyDescent="0.15">
      <c r="G482" s="151"/>
      <c r="H482" s="151"/>
      <c r="I482" s="20"/>
      <c r="J482" s="78"/>
      <c r="K482" s="38"/>
      <c r="L482" s="20"/>
      <c r="M482" s="60"/>
      <c r="N482" s="20"/>
      <c r="O482" s="20"/>
      <c r="P482" s="20"/>
      <c r="Q482" s="20"/>
      <c r="R482" s="20"/>
      <c r="S482" s="20"/>
      <c r="T482" s="200"/>
      <c r="U482" s="189" t="str">
        <f t="shared" si="63"/>
        <v/>
      </c>
      <c r="V482" s="81"/>
      <c r="W482" s="22"/>
      <c r="X482" s="22"/>
      <c r="Y482" s="23"/>
      <c r="Z482" s="23"/>
      <c r="AA482" s="81"/>
      <c r="AB482" s="81"/>
      <c r="AC482" s="81"/>
      <c r="AD482" s="24"/>
      <c r="AE482" s="150">
        <f t="shared" si="60"/>
        <v>115</v>
      </c>
      <c r="AF482" s="27" t="str">
        <f t="shared" si="61"/>
        <v>（115才)</v>
      </c>
      <c r="AG482" s="81"/>
      <c r="AH482" s="81"/>
      <c r="AI482" s="81"/>
      <c r="AJ482" s="81"/>
      <c r="AK482" s="81"/>
      <c r="AL482" s="120"/>
      <c r="AM482" s="177"/>
      <c r="AN482" s="25"/>
      <c r="AO482" s="25"/>
      <c r="AP482" s="25">
        <f t="shared" si="58"/>
        <v>0</v>
      </c>
      <c r="AQ482" s="81"/>
      <c r="AR482" s="25"/>
      <c r="AS482" s="81"/>
      <c r="AT482" s="25"/>
      <c r="AU482" s="81"/>
      <c r="AV482" s="25"/>
      <c r="AW482" s="26"/>
      <c r="AX482" s="26"/>
      <c r="AY482" s="81">
        <f>一覧!V482</f>
        <v>0</v>
      </c>
      <c r="AZ482" s="81"/>
      <c r="BA482" s="177"/>
      <c r="BB482" s="177"/>
      <c r="BC482" s="177"/>
      <c r="BD482" s="81"/>
      <c r="BE482" s="25"/>
      <c r="BF482" s="81"/>
      <c r="BG482" s="81"/>
      <c r="BH482" s="81"/>
      <c r="BI482" s="81"/>
      <c r="BJ482" s="25"/>
      <c r="BK482" s="24"/>
      <c r="BL482" s="24">
        <f t="shared" si="62"/>
        <v>0</v>
      </c>
      <c r="BM482" s="177"/>
      <c r="BN482" s="177"/>
      <c r="BO482" s="82"/>
      <c r="BP482" s="81"/>
      <c r="BQ482" s="152"/>
      <c r="BR482" s="152"/>
      <c r="BS482" s="153"/>
      <c r="BT482" s="82"/>
      <c r="BU482" s="27"/>
      <c r="BV482" s="24"/>
      <c r="BW482" s="24"/>
    </row>
    <row r="483" spans="7:75" s="28" customFormat="1" x14ac:dyDescent="0.15">
      <c r="G483" s="151"/>
      <c r="H483" s="151"/>
      <c r="I483" s="20"/>
      <c r="J483" s="78"/>
      <c r="K483" s="38"/>
      <c r="L483" s="20"/>
      <c r="M483" s="60"/>
      <c r="N483" s="20"/>
      <c r="O483" s="20"/>
      <c r="P483" s="20"/>
      <c r="Q483" s="20"/>
      <c r="R483" s="20"/>
      <c r="S483" s="20"/>
      <c r="T483" s="200"/>
      <c r="U483" s="189" t="str">
        <f t="shared" si="63"/>
        <v/>
      </c>
      <c r="V483" s="81"/>
      <c r="W483" s="22"/>
      <c r="X483" s="22"/>
      <c r="Y483" s="23"/>
      <c r="Z483" s="23"/>
      <c r="AA483" s="81"/>
      <c r="AB483" s="81"/>
      <c r="AC483" s="81"/>
      <c r="AD483" s="24"/>
      <c r="AE483" s="150">
        <f t="shared" si="60"/>
        <v>115</v>
      </c>
      <c r="AF483" s="27" t="str">
        <f t="shared" si="61"/>
        <v>（115才)</v>
      </c>
      <c r="AG483" s="81"/>
      <c r="AH483" s="81"/>
      <c r="AI483" s="81"/>
      <c r="AJ483" s="81"/>
      <c r="AK483" s="81"/>
      <c r="AL483" s="120"/>
      <c r="AM483" s="177"/>
      <c r="AN483" s="25"/>
      <c r="AO483" s="25"/>
      <c r="AP483" s="25">
        <f t="shared" si="58"/>
        <v>0</v>
      </c>
      <c r="AQ483" s="81"/>
      <c r="AR483" s="25"/>
      <c r="AS483" s="81"/>
      <c r="AT483" s="25"/>
      <c r="AU483" s="81"/>
      <c r="AV483" s="25"/>
      <c r="AW483" s="26"/>
      <c r="AX483" s="26"/>
      <c r="AY483" s="81">
        <f>一覧!V483</f>
        <v>0</v>
      </c>
      <c r="AZ483" s="81"/>
      <c r="BA483" s="177"/>
      <c r="BB483" s="177"/>
      <c r="BC483" s="177"/>
      <c r="BD483" s="81"/>
      <c r="BE483" s="25"/>
      <c r="BF483" s="81"/>
      <c r="BG483" s="81"/>
      <c r="BH483" s="81"/>
      <c r="BI483" s="81"/>
      <c r="BJ483" s="25"/>
      <c r="BK483" s="24"/>
      <c r="BL483" s="24">
        <f t="shared" si="62"/>
        <v>0</v>
      </c>
      <c r="BM483" s="177"/>
      <c r="BN483" s="177"/>
      <c r="BO483" s="82"/>
      <c r="BP483" s="81"/>
      <c r="BQ483" s="152"/>
      <c r="BR483" s="152"/>
      <c r="BS483" s="153"/>
      <c r="BT483" s="82"/>
      <c r="BU483" s="27"/>
      <c r="BV483" s="24"/>
      <c r="BW483" s="24"/>
    </row>
    <row r="484" spans="7:75" s="28" customFormat="1" x14ac:dyDescent="0.15">
      <c r="G484" s="151"/>
      <c r="H484" s="151"/>
      <c r="I484" s="20"/>
      <c r="J484" s="78"/>
      <c r="K484" s="38"/>
      <c r="L484" s="20"/>
      <c r="M484" s="60"/>
      <c r="N484" s="20"/>
      <c r="O484" s="20"/>
      <c r="P484" s="20"/>
      <c r="Q484" s="20"/>
      <c r="R484" s="20"/>
      <c r="S484" s="20"/>
      <c r="T484" s="200"/>
      <c r="U484" s="189" t="str">
        <f t="shared" si="63"/>
        <v/>
      </c>
      <c r="V484" s="81"/>
      <c r="W484" s="22"/>
      <c r="X484" s="22"/>
      <c r="Y484" s="23"/>
      <c r="Z484" s="23"/>
      <c r="AA484" s="81"/>
      <c r="AB484" s="81"/>
      <c r="AC484" s="81"/>
      <c r="AD484" s="24"/>
      <c r="AE484" s="150">
        <f t="shared" si="60"/>
        <v>115</v>
      </c>
      <c r="AF484" s="27" t="str">
        <f t="shared" si="61"/>
        <v>（115才)</v>
      </c>
      <c r="AG484" s="81"/>
      <c r="AH484" s="81"/>
      <c r="AI484" s="81"/>
      <c r="AJ484" s="81"/>
      <c r="AK484" s="81"/>
      <c r="AL484" s="120"/>
      <c r="AM484" s="177"/>
      <c r="AN484" s="25"/>
      <c r="AO484" s="25"/>
      <c r="AP484" s="25">
        <f t="shared" si="58"/>
        <v>0</v>
      </c>
      <c r="AQ484" s="81"/>
      <c r="AR484" s="25"/>
      <c r="AS484" s="81"/>
      <c r="AT484" s="25"/>
      <c r="AU484" s="81"/>
      <c r="AV484" s="25"/>
      <c r="AW484" s="26"/>
      <c r="AX484" s="26"/>
      <c r="AY484" s="81">
        <f>一覧!V484</f>
        <v>0</v>
      </c>
      <c r="AZ484" s="81"/>
      <c r="BA484" s="177"/>
      <c r="BB484" s="177"/>
      <c r="BC484" s="177"/>
      <c r="BD484" s="81"/>
      <c r="BE484" s="25"/>
      <c r="BF484" s="81"/>
      <c r="BG484" s="81"/>
      <c r="BH484" s="81"/>
      <c r="BI484" s="81"/>
      <c r="BJ484" s="25"/>
      <c r="BK484" s="24"/>
      <c r="BL484" s="24">
        <f t="shared" si="62"/>
        <v>0</v>
      </c>
      <c r="BM484" s="177"/>
      <c r="BN484" s="177"/>
      <c r="BO484" s="82"/>
      <c r="BP484" s="81"/>
      <c r="BQ484" s="152"/>
      <c r="BR484" s="152"/>
      <c r="BS484" s="153"/>
      <c r="BT484" s="82"/>
      <c r="BU484" s="27"/>
      <c r="BV484" s="24"/>
      <c r="BW484" s="24"/>
    </row>
    <row r="485" spans="7:75" s="28" customFormat="1" ht="13.5" customHeight="1" x14ac:dyDescent="0.15">
      <c r="G485" s="151"/>
      <c r="H485" s="151"/>
      <c r="I485" s="20"/>
      <c r="J485" s="78"/>
      <c r="K485" s="38"/>
      <c r="L485" s="20"/>
      <c r="M485" s="60"/>
      <c r="N485" s="20"/>
      <c r="O485" s="20"/>
      <c r="P485" s="20"/>
      <c r="Q485" s="20"/>
      <c r="R485" s="20"/>
      <c r="S485" s="20"/>
      <c r="T485" s="200"/>
      <c r="U485" s="189" t="str">
        <f t="shared" si="63"/>
        <v/>
      </c>
      <c r="V485" s="81"/>
      <c r="W485" s="22"/>
      <c r="X485" s="22"/>
      <c r="Y485" s="23"/>
      <c r="Z485" s="23"/>
      <c r="AA485" s="81"/>
      <c r="AB485" s="81"/>
      <c r="AC485" s="81"/>
      <c r="AD485" s="24"/>
      <c r="AE485" s="150">
        <f t="shared" si="60"/>
        <v>115</v>
      </c>
      <c r="AF485" s="27" t="str">
        <f t="shared" si="61"/>
        <v>（115才)</v>
      </c>
      <c r="AG485" s="81"/>
      <c r="AH485" s="81"/>
      <c r="AI485" s="81"/>
      <c r="AJ485" s="81"/>
      <c r="AK485" s="81"/>
      <c r="AL485" s="120"/>
      <c r="AM485" s="177"/>
      <c r="AN485" s="25"/>
      <c r="AO485" s="25"/>
      <c r="AP485" s="25">
        <f t="shared" si="58"/>
        <v>0</v>
      </c>
      <c r="AQ485" s="81"/>
      <c r="AR485" s="25"/>
      <c r="AS485" s="81"/>
      <c r="AT485" s="25"/>
      <c r="AU485" s="81"/>
      <c r="AV485" s="25"/>
      <c r="AW485" s="26"/>
      <c r="AX485" s="26"/>
      <c r="AY485" s="81">
        <f>一覧!V485</f>
        <v>0</v>
      </c>
      <c r="AZ485" s="81"/>
      <c r="BA485" s="177"/>
      <c r="BB485" s="177"/>
      <c r="BC485" s="177"/>
      <c r="BD485" s="81"/>
      <c r="BE485" s="25"/>
      <c r="BF485" s="81"/>
      <c r="BG485" s="81"/>
      <c r="BH485" s="81"/>
      <c r="BI485" s="81"/>
      <c r="BJ485" s="25"/>
      <c r="BK485" s="24"/>
      <c r="BL485" s="24">
        <f t="shared" si="62"/>
        <v>0</v>
      </c>
      <c r="BM485" s="177"/>
      <c r="BN485" s="177"/>
      <c r="BO485" s="82"/>
      <c r="BP485" s="81"/>
      <c r="BQ485" s="152"/>
      <c r="BR485" s="152"/>
      <c r="BS485" s="153"/>
      <c r="BT485" s="82"/>
      <c r="BU485" s="27"/>
      <c r="BV485" s="24"/>
      <c r="BW485" s="24"/>
    </row>
    <row r="486" spans="7:75" s="28" customFormat="1" x14ac:dyDescent="0.15">
      <c r="G486" s="151"/>
      <c r="H486" s="151"/>
      <c r="I486" s="20"/>
      <c r="J486" s="78"/>
      <c r="K486" s="38"/>
      <c r="L486" s="20"/>
      <c r="M486" s="60"/>
      <c r="N486" s="20"/>
      <c r="O486" s="20"/>
      <c r="P486" s="20"/>
      <c r="Q486" s="20"/>
      <c r="R486" s="20"/>
      <c r="S486" s="20"/>
      <c r="T486" s="200"/>
      <c r="U486" s="189" t="str">
        <f t="shared" si="63"/>
        <v/>
      </c>
      <c r="V486" s="81"/>
      <c r="W486" s="22"/>
      <c r="X486" s="22"/>
      <c r="Y486" s="23"/>
      <c r="Z486" s="23"/>
      <c r="AA486" s="81"/>
      <c r="AB486" s="81"/>
      <c r="AC486" s="81"/>
      <c r="AD486" s="24"/>
      <c r="AE486" s="150">
        <f t="shared" si="60"/>
        <v>115</v>
      </c>
      <c r="AF486" s="27" t="str">
        <f t="shared" si="61"/>
        <v>（115才)</v>
      </c>
      <c r="AG486" s="81"/>
      <c r="AH486" s="81"/>
      <c r="AI486" s="81"/>
      <c r="AJ486" s="81"/>
      <c r="AK486" s="81"/>
      <c r="AL486" s="120"/>
      <c r="AM486" s="177"/>
      <c r="AN486" s="25"/>
      <c r="AO486" s="25"/>
      <c r="AP486" s="25">
        <f t="shared" si="58"/>
        <v>0</v>
      </c>
      <c r="AQ486" s="81"/>
      <c r="AR486" s="25"/>
      <c r="AS486" s="81"/>
      <c r="AT486" s="25"/>
      <c r="AU486" s="81"/>
      <c r="AV486" s="25"/>
      <c r="AW486" s="26"/>
      <c r="AX486" s="26"/>
      <c r="AY486" s="81">
        <f>一覧!V486</f>
        <v>0</v>
      </c>
      <c r="AZ486" s="81"/>
      <c r="BA486" s="177"/>
      <c r="BB486" s="177"/>
      <c r="BC486" s="177"/>
      <c r="BD486" s="81"/>
      <c r="BE486" s="25"/>
      <c r="BF486" s="81"/>
      <c r="BG486" s="81"/>
      <c r="BH486" s="81"/>
      <c r="BI486" s="81"/>
      <c r="BJ486" s="25"/>
      <c r="BK486" s="24"/>
      <c r="BL486" s="24">
        <f t="shared" si="62"/>
        <v>0</v>
      </c>
      <c r="BM486" s="177"/>
      <c r="BN486" s="177"/>
      <c r="BO486" s="82"/>
      <c r="BP486" s="81"/>
      <c r="BQ486" s="152"/>
      <c r="BR486" s="152"/>
      <c r="BS486" s="153"/>
      <c r="BT486" s="82"/>
      <c r="BU486" s="27"/>
      <c r="BV486" s="24"/>
      <c r="BW486" s="24"/>
    </row>
    <row r="487" spans="7:75" s="28" customFormat="1" x14ac:dyDescent="0.15">
      <c r="G487" s="151"/>
      <c r="H487" s="151"/>
      <c r="I487" s="20"/>
      <c r="J487" s="78"/>
      <c r="K487" s="38"/>
      <c r="L487" s="20"/>
      <c r="M487" s="60"/>
      <c r="N487" s="20"/>
      <c r="O487" s="20"/>
      <c r="P487" s="20"/>
      <c r="Q487" s="20"/>
      <c r="R487" s="20"/>
      <c r="S487" s="20"/>
      <c r="T487" s="200"/>
      <c r="U487" s="189" t="str">
        <f t="shared" si="63"/>
        <v/>
      </c>
      <c r="V487" s="81"/>
      <c r="W487" s="22"/>
      <c r="X487" s="22"/>
      <c r="Y487" s="23"/>
      <c r="Z487" s="23"/>
      <c r="AA487" s="81"/>
      <c r="AB487" s="81"/>
      <c r="AC487" s="81"/>
      <c r="AD487" s="24"/>
      <c r="AE487" s="150">
        <f t="shared" si="60"/>
        <v>115</v>
      </c>
      <c r="AF487" s="27" t="str">
        <f t="shared" si="61"/>
        <v>（115才)</v>
      </c>
      <c r="AG487" s="81"/>
      <c r="AH487" s="81"/>
      <c r="AI487" s="81"/>
      <c r="AJ487" s="81"/>
      <c r="AK487" s="81"/>
      <c r="AL487" s="120"/>
      <c r="AM487" s="177"/>
      <c r="AN487" s="25"/>
      <c r="AO487" s="25"/>
      <c r="AP487" s="25">
        <f t="shared" si="58"/>
        <v>0</v>
      </c>
      <c r="AQ487" s="81"/>
      <c r="AR487" s="25"/>
      <c r="AS487" s="81"/>
      <c r="AT487" s="25"/>
      <c r="AU487" s="81"/>
      <c r="AV487" s="25"/>
      <c r="AW487" s="26"/>
      <c r="AX487" s="26"/>
      <c r="AY487" s="81">
        <f>一覧!V487</f>
        <v>0</v>
      </c>
      <c r="AZ487" s="81"/>
      <c r="BA487" s="177"/>
      <c r="BB487" s="177"/>
      <c r="BC487" s="177"/>
      <c r="BD487" s="81"/>
      <c r="BE487" s="25"/>
      <c r="BF487" s="81"/>
      <c r="BG487" s="81"/>
      <c r="BH487" s="81"/>
      <c r="BI487" s="81"/>
      <c r="BJ487" s="25"/>
      <c r="BK487" s="24"/>
      <c r="BL487" s="24">
        <f t="shared" si="62"/>
        <v>0</v>
      </c>
      <c r="BM487" s="177"/>
      <c r="BN487" s="177"/>
      <c r="BO487" s="82"/>
      <c r="BP487" s="81"/>
      <c r="BQ487" s="152"/>
      <c r="BR487" s="152"/>
      <c r="BS487" s="153"/>
      <c r="BT487" s="82"/>
      <c r="BU487" s="27"/>
      <c r="BV487" s="24"/>
      <c r="BW487" s="24"/>
    </row>
    <row r="488" spans="7:75" s="28" customFormat="1" ht="13.5" customHeight="1" x14ac:dyDescent="0.15">
      <c r="G488" s="151"/>
      <c r="H488" s="151"/>
      <c r="I488" s="20"/>
      <c r="J488" s="78"/>
      <c r="K488" s="38"/>
      <c r="L488" s="20"/>
      <c r="M488" s="60"/>
      <c r="N488" s="20"/>
      <c r="O488" s="20"/>
      <c r="P488" s="20"/>
      <c r="Q488" s="20"/>
      <c r="R488" s="20"/>
      <c r="S488" s="20"/>
      <c r="T488" s="200"/>
      <c r="U488" s="189" t="str">
        <f t="shared" si="63"/>
        <v/>
      </c>
      <c r="V488" s="81"/>
      <c r="W488" s="22"/>
      <c r="X488" s="22"/>
      <c r="Y488" s="23"/>
      <c r="Z488" s="23"/>
      <c r="AA488" s="81"/>
      <c r="AB488" s="81"/>
      <c r="AC488" s="81"/>
      <c r="AD488" s="24"/>
      <c r="AE488" s="150">
        <f t="shared" si="60"/>
        <v>115</v>
      </c>
      <c r="AF488" s="27" t="str">
        <f t="shared" si="61"/>
        <v>（115才)</v>
      </c>
      <c r="AG488" s="81"/>
      <c r="AH488" s="81"/>
      <c r="AI488" s="81"/>
      <c r="AJ488" s="81"/>
      <c r="AK488" s="81"/>
      <c r="AL488" s="120"/>
      <c r="AM488" s="177"/>
      <c r="AN488" s="25"/>
      <c r="AO488" s="25"/>
      <c r="AP488" s="25">
        <f t="shared" si="58"/>
        <v>0</v>
      </c>
      <c r="AQ488" s="81"/>
      <c r="AR488" s="25"/>
      <c r="AS488" s="81"/>
      <c r="AT488" s="25"/>
      <c r="AU488" s="81"/>
      <c r="AV488" s="25"/>
      <c r="AW488" s="26"/>
      <c r="AX488" s="26"/>
      <c r="AY488" s="81">
        <f>一覧!V488</f>
        <v>0</v>
      </c>
      <c r="AZ488" s="81"/>
      <c r="BA488" s="177"/>
      <c r="BB488" s="177"/>
      <c r="BC488" s="177"/>
      <c r="BD488" s="81"/>
      <c r="BE488" s="25"/>
      <c r="BF488" s="81"/>
      <c r="BG488" s="81"/>
      <c r="BH488" s="81"/>
      <c r="BI488" s="81"/>
      <c r="BJ488" s="25"/>
      <c r="BK488" s="24"/>
      <c r="BL488" s="24">
        <f t="shared" si="62"/>
        <v>0</v>
      </c>
      <c r="BM488" s="177"/>
      <c r="BN488" s="177"/>
      <c r="BO488" s="82"/>
      <c r="BP488" s="81"/>
      <c r="BQ488" s="152"/>
      <c r="BR488" s="152"/>
      <c r="BS488" s="153"/>
      <c r="BT488" s="82"/>
      <c r="BU488" s="27"/>
      <c r="BV488" s="24"/>
      <c r="BW488" s="24"/>
    </row>
    <row r="489" spans="7:75" s="28" customFormat="1" x14ac:dyDescent="0.15">
      <c r="G489" s="151"/>
      <c r="H489" s="151"/>
      <c r="I489" s="20"/>
      <c r="J489" s="78"/>
      <c r="K489" s="38"/>
      <c r="L489" s="20"/>
      <c r="M489" s="60"/>
      <c r="N489" s="20"/>
      <c r="O489" s="20"/>
      <c r="P489" s="20"/>
      <c r="Q489" s="20"/>
      <c r="R489" s="20"/>
      <c r="S489" s="20"/>
      <c r="T489" s="200"/>
      <c r="U489" s="189" t="str">
        <f t="shared" si="63"/>
        <v/>
      </c>
      <c r="V489" s="81"/>
      <c r="W489" s="22"/>
      <c r="X489" s="22"/>
      <c r="Y489" s="23"/>
      <c r="Z489" s="23"/>
      <c r="AA489" s="81"/>
      <c r="AB489" s="81"/>
      <c r="AC489" s="81"/>
      <c r="AD489" s="24"/>
      <c r="AE489" s="150">
        <f t="shared" si="60"/>
        <v>115</v>
      </c>
      <c r="AF489" s="27" t="str">
        <f t="shared" si="61"/>
        <v>（115才)</v>
      </c>
      <c r="AG489" s="81"/>
      <c r="AH489" s="81"/>
      <c r="AI489" s="81"/>
      <c r="AJ489" s="81"/>
      <c r="AK489" s="81"/>
      <c r="AL489" s="120"/>
      <c r="AM489" s="177"/>
      <c r="AN489" s="25"/>
      <c r="AO489" s="25"/>
      <c r="AP489" s="25">
        <f t="shared" ref="AP489:AP508" si="64">AN489+AO489</f>
        <v>0</v>
      </c>
      <c r="AQ489" s="81"/>
      <c r="AR489" s="25"/>
      <c r="AS489" s="81"/>
      <c r="AT489" s="25"/>
      <c r="AU489" s="81"/>
      <c r="AV489" s="25"/>
      <c r="AW489" s="26"/>
      <c r="AX489" s="26"/>
      <c r="AY489" s="81">
        <f>一覧!V489</f>
        <v>0</v>
      </c>
      <c r="AZ489" s="81"/>
      <c r="BA489" s="177"/>
      <c r="BB489" s="177"/>
      <c r="BC489" s="177"/>
      <c r="BD489" s="81"/>
      <c r="BE489" s="25"/>
      <c r="BF489" s="81"/>
      <c r="BG489" s="81"/>
      <c r="BH489" s="81"/>
      <c r="BI489" s="81"/>
      <c r="BJ489" s="25"/>
      <c r="BK489" s="24"/>
      <c r="BL489" s="24">
        <f t="shared" si="62"/>
        <v>0</v>
      </c>
      <c r="BM489" s="177"/>
      <c r="BN489" s="177"/>
      <c r="BO489" s="82"/>
      <c r="BP489" s="81"/>
      <c r="BQ489" s="152"/>
      <c r="BR489" s="152"/>
      <c r="BS489" s="153"/>
      <c r="BT489" s="82"/>
      <c r="BU489" s="27"/>
      <c r="BV489" s="24"/>
      <c r="BW489" s="24"/>
    </row>
    <row r="490" spans="7:75" s="28" customFormat="1" x14ac:dyDescent="0.15">
      <c r="G490" s="151"/>
      <c r="H490" s="151"/>
      <c r="I490" s="20"/>
      <c r="J490" s="78"/>
      <c r="K490" s="38"/>
      <c r="L490" s="20"/>
      <c r="M490" s="60"/>
      <c r="N490" s="20"/>
      <c r="O490" s="20"/>
      <c r="P490" s="20"/>
      <c r="Q490" s="20"/>
      <c r="R490" s="20"/>
      <c r="S490" s="20"/>
      <c r="T490" s="200"/>
      <c r="U490" s="189" t="str">
        <f t="shared" si="63"/>
        <v/>
      </c>
      <c r="V490" s="81"/>
      <c r="W490" s="22"/>
      <c r="X490" s="22"/>
      <c r="Y490" s="23"/>
      <c r="Z490" s="23"/>
      <c r="AA490" s="81"/>
      <c r="AB490" s="81"/>
      <c r="AC490" s="81"/>
      <c r="AD490" s="24"/>
      <c r="AE490" s="150">
        <f t="shared" si="60"/>
        <v>115</v>
      </c>
      <c r="AF490" s="27" t="str">
        <f t="shared" si="61"/>
        <v>（115才)</v>
      </c>
      <c r="AG490" s="81"/>
      <c r="AH490" s="81"/>
      <c r="AI490" s="81"/>
      <c r="AJ490" s="81"/>
      <c r="AK490" s="81"/>
      <c r="AL490" s="120"/>
      <c r="AM490" s="177"/>
      <c r="AN490" s="25"/>
      <c r="AO490" s="25"/>
      <c r="AP490" s="25">
        <f t="shared" si="64"/>
        <v>0</v>
      </c>
      <c r="AQ490" s="81"/>
      <c r="AR490" s="25"/>
      <c r="AS490" s="81"/>
      <c r="AT490" s="25"/>
      <c r="AU490" s="81"/>
      <c r="AV490" s="25"/>
      <c r="AW490" s="26"/>
      <c r="AX490" s="26"/>
      <c r="AY490" s="81">
        <f>一覧!V490</f>
        <v>0</v>
      </c>
      <c r="AZ490" s="81"/>
      <c r="BA490" s="177"/>
      <c r="BB490" s="177"/>
      <c r="BC490" s="177"/>
      <c r="BD490" s="81"/>
      <c r="BE490" s="25"/>
      <c r="BF490" s="81"/>
      <c r="BG490" s="81"/>
      <c r="BH490" s="81"/>
      <c r="BI490" s="81"/>
      <c r="BJ490" s="25"/>
      <c r="BK490" s="24"/>
      <c r="BL490" s="24">
        <f t="shared" si="62"/>
        <v>0</v>
      </c>
      <c r="BM490" s="177"/>
      <c r="BN490" s="177"/>
      <c r="BO490" s="82"/>
      <c r="BP490" s="81"/>
      <c r="BQ490" s="152"/>
      <c r="BR490" s="152"/>
      <c r="BS490" s="153"/>
      <c r="BT490" s="82"/>
      <c r="BU490" s="27"/>
      <c r="BV490" s="24"/>
      <c r="BW490" s="24"/>
    </row>
    <row r="491" spans="7:75" s="28" customFormat="1" ht="13.5" customHeight="1" x14ac:dyDescent="0.15">
      <c r="G491" s="151"/>
      <c r="H491" s="151"/>
      <c r="I491" s="20"/>
      <c r="J491" s="78"/>
      <c r="K491" s="38"/>
      <c r="L491" s="20"/>
      <c r="M491" s="60"/>
      <c r="N491" s="20"/>
      <c r="O491" s="20"/>
      <c r="P491" s="20"/>
      <c r="Q491" s="20"/>
      <c r="R491" s="20"/>
      <c r="S491" s="20"/>
      <c r="T491" s="200"/>
      <c r="U491" s="189" t="str">
        <f t="shared" si="63"/>
        <v/>
      </c>
      <c r="V491" s="81"/>
      <c r="W491" s="22"/>
      <c r="X491" s="22"/>
      <c r="Y491" s="23"/>
      <c r="Z491" s="23"/>
      <c r="AA491" s="81"/>
      <c r="AB491" s="81"/>
      <c r="AC491" s="81"/>
      <c r="AD491" s="24"/>
      <c r="AE491" s="150">
        <f t="shared" si="60"/>
        <v>115</v>
      </c>
      <c r="AF491" s="27" t="str">
        <f t="shared" si="61"/>
        <v>（115才)</v>
      </c>
      <c r="AG491" s="81"/>
      <c r="AH491" s="81"/>
      <c r="AI491" s="81"/>
      <c r="AJ491" s="81"/>
      <c r="AK491" s="81"/>
      <c r="AL491" s="120"/>
      <c r="AM491" s="177"/>
      <c r="AN491" s="25"/>
      <c r="AO491" s="25"/>
      <c r="AP491" s="25">
        <f t="shared" si="64"/>
        <v>0</v>
      </c>
      <c r="AQ491" s="81"/>
      <c r="AR491" s="25"/>
      <c r="AS491" s="81"/>
      <c r="AT491" s="25"/>
      <c r="AU491" s="81"/>
      <c r="AV491" s="25"/>
      <c r="AW491" s="26"/>
      <c r="AX491" s="26"/>
      <c r="AY491" s="81">
        <f>一覧!V491</f>
        <v>0</v>
      </c>
      <c r="AZ491" s="81"/>
      <c r="BA491" s="177"/>
      <c r="BB491" s="177"/>
      <c r="BC491" s="177"/>
      <c r="BD491" s="81"/>
      <c r="BE491" s="25"/>
      <c r="BF491" s="81"/>
      <c r="BG491" s="81"/>
      <c r="BH491" s="81"/>
      <c r="BI491" s="81"/>
      <c r="BJ491" s="25"/>
      <c r="BK491" s="24"/>
      <c r="BL491" s="24">
        <f t="shared" si="62"/>
        <v>0</v>
      </c>
      <c r="BM491" s="177"/>
      <c r="BN491" s="177"/>
      <c r="BO491" s="82"/>
      <c r="BP491" s="81"/>
      <c r="BQ491" s="152"/>
      <c r="BR491" s="152"/>
      <c r="BS491" s="153"/>
      <c r="BT491" s="82"/>
      <c r="BU491" s="27"/>
      <c r="BV491" s="24"/>
      <c r="BW491" s="24"/>
    </row>
    <row r="492" spans="7:75" s="28" customFormat="1" x14ac:dyDescent="0.15">
      <c r="G492" s="151"/>
      <c r="H492" s="151"/>
      <c r="I492" s="20"/>
      <c r="J492" s="78"/>
      <c r="K492" s="38"/>
      <c r="L492" s="20"/>
      <c r="M492" s="60"/>
      <c r="N492" s="20"/>
      <c r="O492" s="20"/>
      <c r="P492" s="20"/>
      <c r="Q492" s="20"/>
      <c r="R492" s="20"/>
      <c r="S492" s="20"/>
      <c r="T492" s="200"/>
      <c r="U492" s="189" t="str">
        <f t="shared" si="63"/>
        <v/>
      </c>
      <c r="V492" s="81"/>
      <c r="W492" s="22"/>
      <c r="X492" s="22"/>
      <c r="Y492" s="23"/>
      <c r="Z492" s="23"/>
      <c r="AA492" s="81"/>
      <c r="AB492" s="81"/>
      <c r="AC492" s="81"/>
      <c r="AD492" s="24"/>
      <c r="AE492" s="150">
        <f t="shared" si="60"/>
        <v>115</v>
      </c>
      <c r="AF492" s="27" t="str">
        <f t="shared" si="61"/>
        <v>（115才)</v>
      </c>
      <c r="AG492" s="81"/>
      <c r="AH492" s="81"/>
      <c r="AI492" s="81"/>
      <c r="AJ492" s="81"/>
      <c r="AK492" s="81"/>
      <c r="AL492" s="120"/>
      <c r="AM492" s="177"/>
      <c r="AN492" s="25"/>
      <c r="AO492" s="25"/>
      <c r="AP492" s="25">
        <f t="shared" si="64"/>
        <v>0</v>
      </c>
      <c r="AQ492" s="81"/>
      <c r="AR492" s="25"/>
      <c r="AS492" s="81"/>
      <c r="AT492" s="25"/>
      <c r="AU492" s="81"/>
      <c r="AV492" s="25"/>
      <c r="AW492" s="26"/>
      <c r="AX492" s="26"/>
      <c r="AY492" s="81">
        <f>一覧!V492</f>
        <v>0</v>
      </c>
      <c r="AZ492" s="81"/>
      <c r="BA492" s="177"/>
      <c r="BB492" s="177"/>
      <c r="BC492" s="177"/>
      <c r="BD492" s="81"/>
      <c r="BE492" s="25"/>
      <c r="BF492" s="81"/>
      <c r="BG492" s="81"/>
      <c r="BH492" s="81"/>
      <c r="BI492" s="81"/>
      <c r="BJ492" s="25"/>
      <c r="BK492" s="24"/>
      <c r="BL492" s="24">
        <f t="shared" si="62"/>
        <v>0</v>
      </c>
      <c r="BM492" s="177"/>
      <c r="BN492" s="177"/>
      <c r="BO492" s="82"/>
      <c r="BP492" s="81"/>
      <c r="BQ492" s="152"/>
      <c r="BR492" s="152"/>
      <c r="BS492" s="153"/>
      <c r="BT492" s="82"/>
      <c r="BU492" s="27"/>
      <c r="BV492" s="24"/>
      <c r="BW492" s="24"/>
    </row>
    <row r="493" spans="7:75" s="28" customFormat="1" x14ac:dyDescent="0.15">
      <c r="G493" s="151"/>
      <c r="H493" s="151"/>
      <c r="I493" s="20"/>
      <c r="J493" s="78"/>
      <c r="K493" s="38"/>
      <c r="L493" s="20"/>
      <c r="M493" s="60"/>
      <c r="N493" s="20"/>
      <c r="O493" s="20"/>
      <c r="P493" s="20"/>
      <c r="Q493" s="20"/>
      <c r="R493" s="20"/>
      <c r="S493" s="20"/>
      <c r="T493" s="200"/>
      <c r="U493" s="189" t="str">
        <f t="shared" si="63"/>
        <v/>
      </c>
      <c r="V493" s="81"/>
      <c r="W493" s="22"/>
      <c r="X493" s="22"/>
      <c r="Y493" s="23"/>
      <c r="Z493" s="23"/>
      <c r="AA493" s="81"/>
      <c r="AB493" s="81"/>
      <c r="AC493" s="81"/>
      <c r="AD493" s="24"/>
      <c r="AE493" s="150">
        <f t="shared" si="60"/>
        <v>115</v>
      </c>
      <c r="AF493" s="27" t="str">
        <f t="shared" si="61"/>
        <v>（115才)</v>
      </c>
      <c r="AG493" s="81"/>
      <c r="AH493" s="81"/>
      <c r="AI493" s="81"/>
      <c r="AJ493" s="81"/>
      <c r="AK493" s="81"/>
      <c r="AL493" s="120"/>
      <c r="AM493" s="177"/>
      <c r="AN493" s="25"/>
      <c r="AO493" s="25"/>
      <c r="AP493" s="25">
        <f t="shared" si="64"/>
        <v>0</v>
      </c>
      <c r="AQ493" s="81"/>
      <c r="AR493" s="25"/>
      <c r="AS493" s="81"/>
      <c r="AT493" s="25"/>
      <c r="AU493" s="81"/>
      <c r="AV493" s="25"/>
      <c r="AW493" s="26"/>
      <c r="AX493" s="26"/>
      <c r="AY493" s="81">
        <f>一覧!V493</f>
        <v>0</v>
      </c>
      <c r="AZ493" s="81"/>
      <c r="BA493" s="177"/>
      <c r="BB493" s="177"/>
      <c r="BC493" s="177"/>
      <c r="BD493" s="81"/>
      <c r="BE493" s="25"/>
      <c r="BF493" s="81"/>
      <c r="BG493" s="81"/>
      <c r="BH493" s="81"/>
      <c r="BI493" s="81"/>
      <c r="BJ493" s="25"/>
      <c r="BK493" s="24"/>
      <c r="BL493" s="24">
        <f t="shared" si="62"/>
        <v>0</v>
      </c>
      <c r="BM493" s="177"/>
      <c r="BN493" s="177"/>
      <c r="BO493" s="82"/>
      <c r="BP493" s="81"/>
      <c r="BQ493" s="152"/>
      <c r="BR493" s="152"/>
      <c r="BS493" s="153"/>
      <c r="BT493" s="82"/>
      <c r="BU493" s="27"/>
      <c r="BV493" s="24"/>
      <c r="BW493" s="24"/>
    </row>
    <row r="494" spans="7:75" s="28" customFormat="1" ht="13.5" customHeight="1" x14ac:dyDescent="0.15">
      <c r="G494" s="151"/>
      <c r="H494" s="151"/>
      <c r="I494" s="20"/>
      <c r="J494" s="78"/>
      <c r="K494" s="38"/>
      <c r="L494" s="20"/>
      <c r="M494" s="60"/>
      <c r="N494" s="20"/>
      <c r="O494" s="20"/>
      <c r="P494" s="20"/>
      <c r="Q494" s="20"/>
      <c r="R494" s="20"/>
      <c r="S494" s="20"/>
      <c r="T494" s="200"/>
      <c r="U494" s="189" t="str">
        <f t="shared" si="63"/>
        <v/>
      </c>
      <c r="V494" s="81"/>
      <c r="W494" s="22"/>
      <c r="X494" s="22"/>
      <c r="Y494" s="23"/>
      <c r="Z494" s="23"/>
      <c r="AA494" s="81"/>
      <c r="AB494" s="81"/>
      <c r="AC494" s="81"/>
      <c r="AD494" s="24"/>
      <c r="AE494" s="150">
        <f t="shared" si="60"/>
        <v>115</v>
      </c>
      <c r="AF494" s="27" t="str">
        <f t="shared" si="61"/>
        <v>（115才)</v>
      </c>
      <c r="AG494" s="81"/>
      <c r="AH494" s="81"/>
      <c r="AI494" s="81"/>
      <c r="AJ494" s="81"/>
      <c r="AK494" s="81"/>
      <c r="AL494" s="120"/>
      <c r="AM494" s="177"/>
      <c r="AN494" s="25"/>
      <c r="AO494" s="25"/>
      <c r="AP494" s="25">
        <f t="shared" si="64"/>
        <v>0</v>
      </c>
      <c r="AQ494" s="81"/>
      <c r="AR494" s="25"/>
      <c r="AS494" s="81"/>
      <c r="AT494" s="25"/>
      <c r="AU494" s="81"/>
      <c r="AV494" s="25"/>
      <c r="AW494" s="26"/>
      <c r="AX494" s="26"/>
      <c r="AY494" s="81">
        <f>一覧!V494</f>
        <v>0</v>
      </c>
      <c r="AZ494" s="81"/>
      <c r="BA494" s="177"/>
      <c r="BB494" s="177"/>
      <c r="BC494" s="177"/>
      <c r="BD494" s="81"/>
      <c r="BE494" s="25"/>
      <c r="BF494" s="81"/>
      <c r="BG494" s="81"/>
      <c r="BH494" s="81"/>
      <c r="BI494" s="81"/>
      <c r="BJ494" s="25"/>
      <c r="BK494" s="24"/>
      <c r="BL494" s="24">
        <f t="shared" si="62"/>
        <v>0</v>
      </c>
      <c r="BM494" s="177"/>
      <c r="BN494" s="177"/>
      <c r="BO494" s="82"/>
      <c r="BP494" s="81"/>
      <c r="BQ494" s="152"/>
      <c r="BR494" s="152"/>
      <c r="BS494" s="153"/>
      <c r="BT494" s="82"/>
      <c r="BU494" s="27"/>
      <c r="BV494" s="24"/>
      <c r="BW494" s="24"/>
    </row>
    <row r="495" spans="7:75" s="28" customFormat="1" x14ac:dyDescent="0.15">
      <c r="G495" s="151"/>
      <c r="H495" s="151"/>
      <c r="I495" s="20"/>
      <c r="J495" s="78"/>
      <c r="K495" s="38"/>
      <c r="L495" s="20"/>
      <c r="M495" s="60"/>
      <c r="N495" s="20"/>
      <c r="O495" s="20"/>
      <c r="P495" s="20"/>
      <c r="Q495" s="20"/>
      <c r="R495" s="20"/>
      <c r="S495" s="20"/>
      <c r="T495" s="200"/>
      <c r="U495" s="189" t="str">
        <f t="shared" si="63"/>
        <v/>
      </c>
      <c r="V495" s="81"/>
      <c r="W495" s="22"/>
      <c r="X495" s="22"/>
      <c r="Y495" s="23"/>
      <c r="Z495" s="23"/>
      <c r="AA495" s="81"/>
      <c r="AB495" s="81"/>
      <c r="AC495" s="81"/>
      <c r="AD495" s="24"/>
      <c r="AE495" s="150">
        <f t="shared" si="60"/>
        <v>115</v>
      </c>
      <c r="AF495" s="27" t="str">
        <f t="shared" si="61"/>
        <v>（115才)</v>
      </c>
      <c r="AG495" s="81"/>
      <c r="AH495" s="81"/>
      <c r="AI495" s="81"/>
      <c r="AJ495" s="81"/>
      <c r="AK495" s="81"/>
      <c r="AL495" s="120"/>
      <c r="AM495" s="177"/>
      <c r="AN495" s="25"/>
      <c r="AO495" s="25"/>
      <c r="AP495" s="25">
        <f t="shared" si="64"/>
        <v>0</v>
      </c>
      <c r="AQ495" s="81"/>
      <c r="AR495" s="25"/>
      <c r="AS495" s="81"/>
      <c r="AT495" s="25"/>
      <c r="AU495" s="81"/>
      <c r="AV495" s="25"/>
      <c r="AW495" s="26"/>
      <c r="AX495" s="26"/>
      <c r="AY495" s="81">
        <f>一覧!V495</f>
        <v>0</v>
      </c>
      <c r="AZ495" s="81"/>
      <c r="BA495" s="177"/>
      <c r="BB495" s="177"/>
      <c r="BC495" s="177"/>
      <c r="BD495" s="81"/>
      <c r="BE495" s="25"/>
      <c r="BF495" s="81"/>
      <c r="BG495" s="81"/>
      <c r="BH495" s="81"/>
      <c r="BI495" s="81"/>
      <c r="BJ495" s="25"/>
      <c r="BK495" s="24"/>
      <c r="BL495" s="24">
        <f t="shared" si="62"/>
        <v>0</v>
      </c>
      <c r="BM495" s="177"/>
      <c r="BN495" s="177"/>
      <c r="BO495" s="82"/>
      <c r="BP495" s="81"/>
      <c r="BQ495" s="152"/>
      <c r="BR495" s="152"/>
      <c r="BS495" s="153"/>
      <c r="BT495" s="82"/>
      <c r="BU495" s="27"/>
      <c r="BV495" s="24"/>
      <c r="BW495" s="24"/>
    </row>
    <row r="496" spans="7:75" s="28" customFormat="1" x14ac:dyDescent="0.15">
      <c r="G496" s="151"/>
      <c r="H496" s="151"/>
      <c r="I496" s="20"/>
      <c r="J496" s="78"/>
      <c r="K496" s="38"/>
      <c r="L496" s="20"/>
      <c r="M496" s="60"/>
      <c r="N496" s="20"/>
      <c r="O496" s="20"/>
      <c r="P496" s="20"/>
      <c r="Q496" s="20"/>
      <c r="R496" s="20"/>
      <c r="S496" s="20"/>
      <c r="T496" s="200"/>
      <c r="U496" s="189" t="str">
        <f t="shared" si="63"/>
        <v/>
      </c>
      <c r="V496" s="81"/>
      <c r="W496" s="22"/>
      <c r="X496" s="22"/>
      <c r="Y496" s="23"/>
      <c r="Z496" s="23"/>
      <c r="AA496" s="81"/>
      <c r="AB496" s="81"/>
      <c r="AC496" s="81"/>
      <c r="AD496" s="24"/>
      <c r="AE496" s="150">
        <f t="shared" si="60"/>
        <v>115</v>
      </c>
      <c r="AF496" s="27" t="str">
        <f t="shared" si="61"/>
        <v>（115才)</v>
      </c>
      <c r="AG496" s="81"/>
      <c r="AH496" s="81"/>
      <c r="AI496" s="81"/>
      <c r="AJ496" s="81"/>
      <c r="AK496" s="81"/>
      <c r="AL496" s="120"/>
      <c r="AM496" s="177"/>
      <c r="AN496" s="25"/>
      <c r="AO496" s="25"/>
      <c r="AP496" s="25">
        <f t="shared" si="64"/>
        <v>0</v>
      </c>
      <c r="AQ496" s="81"/>
      <c r="AR496" s="25"/>
      <c r="AS496" s="81"/>
      <c r="AT496" s="25"/>
      <c r="AU496" s="81"/>
      <c r="AV496" s="25"/>
      <c r="AW496" s="26"/>
      <c r="AX496" s="26"/>
      <c r="AY496" s="81">
        <f>一覧!V496</f>
        <v>0</v>
      </c>
      <c r="AZ496" s="81"/>
      <c r="BA496" s="177"/>
      <c r="BB496" s="177"/>
      <c r="BC496" s="177"/>
      <c r="BD496" s="81"/>
      <c r="BE496" s="25"/>
      <c r="BF496" s="81"/>
      <c r="BG496" s="81"/>
      <c r="BH496" s="81"/>
      <c r="BI496" s="81"/>
      <c r="BJ496" s="25"/>
      <c r="BK496" s="24"/>
      <c r="BL496" s="24">
        <f t="shared" si="62"/>
        <v>0</v>
      </c>
      <c r="BM496" s="177"/>
      <c r="BN496" s="177"/>
      <c r="BO496" s="82"/>
      <c r="BP496" s="81"/>
      <c r="BQ496" s="152"/>
      <c r="BR496" s="152"/>
      <c r="BS496" s="153"/>
      <c r="BT496" s="82"/>
      <c r="BU496" s="27"/>
      <c r="BV496" s="24"/>
      <c r="BW496" s="24"/>
    </row>
    <row r="497" spans="7:75" s="28" customFormat="1" ht="13.5" customHeight="1" x14ac:dyDescent="0.15">
      <c r="G497" s="151"/>
      <c r="H497" s="151"/>
      <c r="I497" s="20"/>
      <c r="J497" s="78"/>
      <c r="K497" s="38"/>
      <c r="L497" s="20"/>
      <c r="M497" s="60"/>
      <c r="N497" s="20"/>
      <c r="O497" s="20"/>
      <c r="P497" s="20"/>
      <c r="Q497" s="20"/>
      <c r="R497" s="20"/>
      <c r="S497" s="20"/>
      <c r="T497" s="200"/>
      <c r="U497" s="189" t="str">
        <f t="shared" si="63"/>
        <v/>
      </c>
      <c r="V497" s="81"/>
      <c r="W497" s="22"/>
      <c r="X497" s="22"/>
      <c r="Y497" s="23"/>
      <c r="Z497" s="23"/>
      <c r="AA497" s="81"/>
      <c r="AB497" s="81"/>
      <c r="AC497" s="81"/>
      <c r="AD497" s="24"/>
      <c r="AE497" s="150">
        <f t="shared" si="60"/>
        <v>115</v>
      </c>
      <c r="AF497" s="27" t="str">
        <f t="shared" si="61"/>
        <v>（115才)</v>
      </c>
      <c r="AG497" s="81"/>
      <c r="AH497" s="81"/>
      <c r="AI497" s="81"/>
      <c r="AJ497" s="81"/>
      <c r="AK497" s="81"/>
      <c r="AL497" s="120"/>
      <c r="AM497" s="177"/>
      <c r="AN497" s="25"/>
      <c r="AO497" s="25"/>
      <c r="AP497" s="25">
        <f t="shared" si="64"/>
        <v>0</v>
      </c>
      <c r="AQ497" s="81"/>
      <c r="AR497" s="25"/>
      <c r="AS497" s="81"/>
      <c r="AT497" s="25"/>
      <c r="AU497" s="81"/>
      <c r="AV497" s="25"/>
      <c r="AW497" s="26"/>
      <c r="AX497" s="26"/>
      <c r="AY497" s="81">
        <f>一覧!V497</f>
        <v>0</v>
      </c>
      <c r="AZ497" s="81"/>
      <c r="BA497" s="177"/>
      <c r="BB497" s="177"/>
      <c r="BC497" s="177"/>
      <c r="BD497" s="81"/>
      <c r="BE497" s="25"/>
      <c r="BF497" s="81"/>
      <c r="BG497" s="81"/>
      <c r="BH497" s="81"/>
      <c r="BI497" s="81"/>
      <c r="BJ497" s="25"/>
      <c r="BK497" s="24"/>
      <c r="BL497" s="24">
        <f t="shared" si="62"/>
        <v>0</v>
      </c>
      <c r="BM497" s="177"/>
      <c r="BN497" s="177"/>
      <c r="BO497" s="82"/>
      <c r="BP497" s="81"/>
      <c r="BQ497" s="152"/>
      <c r="BR497" s="152"/>
      <c r="BS497" s="153"/>
      <c r="BT497" s="82"/>
      <c r="BU497" s="27"/>
      <c r="BV497" s="24"/>
      <c r="BW497" s="24"/>
    </row>
    <row r="498" spans="7:75" s="28" customFormat="1" x14ac:dyDescent="0.15">
      <c r="G498" s="151"/>
      <c r="H498" s="151"/>
      <c r="I498" s="20"/>
      <c r="J498" s="78"/>
      <c r="K498" s="38"/>
      <c r="L498" s="20"/>
      <c r="M498" s="60"/>
      <c r="N498" s="20"/>
      <c r="O498" s="20"/>
      <c r="P498" s="20"/>
      <c r="Q498" s="20"/>
      <c r="R498" s="20"/>
      <c r="S498" s="20"/>
      <c r="T498" s="200"/>
      <c r="U498" s="189" t="str">
        <f t="shared" si="63"/>
        <v/>
      </c>
      <c r="V498" s="81"/>
      <c r="W498" s="22"/>
      <c r="X498" s="22"/>
      <c r="Y498" s="23"/>
      <c r="Z498" s="23"/>
      <c r="AA498" s="81"/>
      <c r="AB498" s="81"/>
      <c r="AC498" s="81"/>
      <c r="AD498" s="24"/>
      <c r="AE498" s="150">
        <f t="shared" si="60"/>
        <v>115</v>
      </c>
      <c r="AF498" s="27" t="str">
        <f t="shared" si="61"/>
        <v>（115才)</v>
      </c>
      <c r="AG498" s="81"/>
      <c r="AH498" s="81"/>
      <c r="AI498" s="81"/>
      <c r="AJ498" s="81"/>
      <c r="AK498" s="81"/>
      <c r="AL498" s="120"/>
      <c r="AM498" s="177"/>
      <c r="AN498" s="25"/>
      <c r="AO498" s="25"/>
      <c r="AP498" s="25">
        <f t="shared" si="64"/>
        <v>0</v>
      </c>
      <c r="AQ498" s="81"/>
      <c r="AR498" s="25"/>
      <c r="AS498" s="81"/>
      <c r="AT498" s="25"/>
      <c r="AU498" s="81"/>
      <c r="AV498" s="25"/>
      <c r="AW498" s="26"/>
      <c r="AX498" s="26"/>
      <c r="AY498" s="81">
        <f>一覧!V498</f>
        <v>0</v>
      </c>
      <c r="AZ498" s="81"/>
      <c r="BA498" s="177"/>
      <c r="BB498" s="177"/>
      <c r="BC498" s="177"/>
      <c r="BD498" s="81"/>
      <c r="BE498" s="25"/>
      <c r="BF498" s="81"/>
      <c r="BG498" s="81"/>
      <c r="BH498" s="81"/>
      <c r="BI498" s="81"/>
      <c r="BJ498" s="25"/>
      <c r="BK498" s="24"/>
      <c r="BL498" s="24">
        <f t="shared" si="62"/>
        <v>0</v>
      </c>
      <c r="BM498" s="177"/>
      <c r="BN498" s="177"/>
      <c r="BO498" s="82"/>
      <c r="BP498" s="81"/>
      <c r="BQ498" s="152"/>
      <c r="BR498" s="152"/>
      <c r="BS498" s="153"/>
      <c r="BT498" s="82"/>
      <c r="BU498" s="27"/>
      <c r="BV498" s="24"/>
      <c r="BW498" s="24"/>
    </row>
    <row r="499" spans="7:75" s="28" customFormat="1" x14ac:dyDescent="0.15">
      <c r="G499" s="151"/>
      <c r="H499" s="151"/>
      <c r="I499" s="20"/>
      <c r="J499" s="78"/>
      <c r="K499" s="38"/>
      <c r="L499" s="20"/>
      <c r="M499" s="60"/>
      <c r="N499" s="20"/>
      <c r="O499" s="20"/>
      <c r="P499" s="20"/>
      <c r="Q499" s="20"/>
      <c r="R499" s="20"/>
      <c r="S499" s="20"/>
      <c r="T499" s="200"/>
      <c r="U499" s="189" t="str">
        <f t="shared" si="63"/>
        <v/>
      </c>
      <c r="V499" s="81"/>
      <c r="W499" s="22"/>
      <c r="X499" s="22"/>
      <c r="Y499" s="23"/>
      <c r="Z499" s="23"/>
      <c r="AA499" s="81"/>
      <c r="AB499" s="81"/>
      <c r="AC499" s="81"/>
      <c r="AD499" s="24"/>
      <c r="AE499" s="150">
        <f t="shared" si="60"/>
        <v>115</v>
      </c>
      <c r="AF499" s="27" t="str">
        <f t="shared" si="61"/>
        <v>（115才)</v>
      </c>
      <c r="AG499" s="81"/>
      <c r="AH499" s="81"/>
      <c r="AI499" s="81"/>
      <c r="AJ499" s="81"/>
      <c r="AK499" s="81"/>
      <c r="AL499" s="120"/>
      <c r="AM499" s="177"/>
      <c r="AN499" s="25"/>
      <c r="AO499" s="25"/>
      <c r="AP499" s="25">
        <f t="shared" si="64"/>
        <v>0</v>
      </c>
      <c r="AQ499" s="81"/>
      <c r="AR499" s="25"/>
      <c r="AS499" s="81"/>
      <c r="AT499" s="25"/>
      <c r="AU499" s="81"/>
      <c r="AV499" s="25"/>
      <c r="AW499" s="26"/>
      <c r="AX499" s="26"/>
      <c r="AY499" s="81">
        <f>一覧!V499</f>
        <v>0</v>
      </c>
      <c r="AZ499" s="81"/>
      <c r="BA499" s="177"/>
      <c r="BB499" s="177"/>
      <c r="BC499" s="177"/>
      <c r="BD499" s="81"/>
      <c r="BE499" s="25"/>
      <c r="BF499" s="81"/>
      <c r="BG499" s="81"/>
      <c r="BH499" s="81"/>
      <c r="BI499" s="81"/>
      <c r="BJ499" s="25"/>
      <c r="BK499" s="24"/>
      <c r="BL499" s="24">
        <f t="shared" si="62"/>
        <v>0</v>
      </c>
      <c r="BM499" s="177"/>
      <c r="BN499" s="177"/>
      <c r="BO499" s="82"/>
      <c r="BP499" s="81"/>
      <c r="BQ499" s="152"/>
      <c r="BR499" s="152"/>
      <c r="BS499" s="153"/>
      <c r="BT499" s="82"/>
      <c r="BU499" s="27"/>
      <c r="BV499" s="24"/>
      <c r="BW499" s="24"/>
    </row>
    <row r="500" spans="7:75" s="28" customFormat="1" ht="13.5" customHeight="1" x14ac:dyDescent="0.15">
      <c r="G500" s="151"/>
      <c r="H500" s="151"/>
      <c r="I500" s="20"/>
      <c r="J500" s="78"/>
      <c r="K500" s="38"/>
      <c r="L500" s="20"/>
      <c r="M500" s="60"/>
      <c r="N500" s="20"/>
      <c r="O500" s="20"/>
      <c r="P500" s="20"/>
      <c r="Q500" s="20"/>
      <c r="R500" s="20"/>
      <c r="S500" s="20"/>
      <c r="T500" s="200"/>
      <c r="U500" s="189" t="str">
        <f t="shared" si="63"/>
        <v/>
      </c>
      <c r="V500" s="81"/>
      <c r="W500" s="22"/>
      <c r="X500" s="22"/>
      <c r="Y500" s="23"/>
      <c r="Z500" s="23"/>
      <c r="AA500" s="81"/>
      <c r="AB500" s="81"/>
      <c r="AC500" s="81"/>
      <c r="AD500" s="24"/>
      <c r="AE500" s="150">
        <f t="shared" si="60"/>
        <v>115</v>
      </c>
      <c r="AF500" s="27" t="str">
        <f t="shared" si="61"/>
        <v>（115才)</v>
      </c>
      <c r="AG500" s="81"/>
      <c r="AH500" s="81"/>
      <c r="AI500" s="81"/>
      <c r="AJ500" s="81"/>
      <c r="AK500" s="81"/>
      <c r="AL500" s="120"/>
      <c r="AM500" s="177"/>
      <c r="AN500" s="25"/>
      <c r="AO500" s="25"/>
      <c r="AP500" s="25">
        <f t="shared" si="64"/>
        <v>0</v>
      </c>
      <c r="AQ500" s="81"/>
      <c r="AR500" s="25"/>
      <c r="AS500" s="81"/>
      <c r="AT500" s="25"/>
      <c r="AU500" s="81"/>
      <c r="AV500" s="25"/>
      <c r="AW500" s="26"/>
      <c r="AX500" s="26"/>
      <c r="AY500" s="81">
        <f>一覧!V500</f>
        <v>0</v>
      </c>
      <c r="AZ500" s="81"/>
      <c r="BA500" s="177"/>
      <c r="BB500" s="177"/>
      <c r="BC500" s="177"/>
      <c r="BD500" s="81"/>
      <c r="BE500" s="25"/>
      <c r="BF500" s="81"/>
      <c r="BG500" s="81"/>
      <c r="BH500" s="81"/>
      <c r="BI500" s="81"/>
      <c r="BJ500" s="25"/>
      <c r="BK500" s="24"/>
      <c r="BL500" s="24">
        <f t="shared" si="62"/>
        <v>0</v>
      </c>
      <c r="BM500" s="177"/>
      <c r="BN500" s="177"/>
      <c r="BO500" s="82"/>
      <c r="BP500" s="81"/>
      <c r="BQ500" s="152"/>
      <c r="BR500" s="152"/>
      <c r="BS500" s="153"/>
      <c r="BT500" s="82"/>
      <c r="BU500" s="27"/>
      <c r="BV500" s="24"/>
      <c r="BW500" s="24"/>
    </row>
    <row r="501" spans="7:75" s="28" customFormat="1" x14ac:dyDescent="0.15">
      <c r="G501" s="151"/>
      <c r="H501" s="151"/>
      <c r="I501" s="20"/>
      <c r="J501" s="78"/>
      <c r="K501" s="38"/>
      <c r="L501" s="20"/>
      <c r="M501" s="60"/>
      <c r="N501" s="20"/>
      <c r="O501" s="20"/>
      <c r="P501" s="20"/>
      <c r="Q501" s="20"/>
      <c r="R501" s="20"/>
      <c r="S501" s="20"/>
      <c r="T501" s="200"/>
      <c r="U501" s="189" t="str">
        <f t="shared" si="63"/>
        <v/>
      </c>
      <c r="V501" s="81"/>
      <c r="W501" s="22"/>
      <c r="X501" s="22"/>
      <c r="Y501" s="23"/>
      <c r="Z501" s="23"/>
      <c r="AA501" s="81"/>
      <c r="AB501" s="81"/>
      <c r="AC501" s="81"/>
      <c r="AD501" s="24"/>
      <c r="AE501" s="150">
        <f t="shared" si="60"/>
        <v>115</v>
      </c>
      <c r="AF501" s="27" t="str">
        <f t="shared" si="61"/>
        <v>（115才)</v>
      </c>
      <c r="AG501" s="81"/>
      <c r="AH501" s="81"/>
      <c r="AI501" s="81"/>
      <c r="AJ501" s="81"/>
      <c r="AK501" s="81"/>
      <c r="AL501" s="120"/>
      <c r="AM501" s="177"/>
      <c r="AN501" s="25"/>
      <c r="AO501" s="25"/>
      <c r="AP501" s="25">
        <f t="shared" si="64"/>
        <v>0</v>
      </c>
      <c r="AQ501" s="81"/>
      <c r="AR501" s="25"/>
      <c r="AS501" s="81"/>
      <c r="AT501" s="25"/>
      <c r="AU501" s="81"/>
      <c r="AV501" s="25"/>
      <c r="AW501" s="26"/>
      <c r="AX501" s="26"/>
      <c r="AY501" s="81">
        <f>一覧!V501</f>
        <v>0</v>
      </c>
      <c r="AZ501" s="81"/>
      <c r="BA501" s="177"/>
      <c r="BB501" s="177"/>
      <c r="BC501" s="177"/>
      <c r="BD501" s="81"/>
      <c r="BE501" s="25"/>
      <c r="BF501" s="81"/>
      <c r="BG501" s="81"/>
      <c r="BH501" s="81"/>
      <c r="BI501" s="81"/>
      <c r="BJ501" s="25"/>
      <c r="BK501" s="24"/>
      <c r="BL501" s="24">
        <f t="shared" si="62"/>
        <v>0</v>
      </c>
      <c r="BM501" s="177"/>
      <c r="BN501" s="177"/>
      <c r="BO501" s="82"/>
      <c r="BP501" s="81"/>
      <c r="BQ501" s="152"/>
      <c r="BR501" s="152"/>
      <c r="BS501" s="153"/>
      <c r="BT501" s="82"/>
      <c r="BU501" s="27"/>
      <c r="BV501" s="24"/>
      <c r="BW501" s="24"/>
    </row>
    <row r="502" spans="7:75" s="28" customFormat="1" x14ac:dyDescent="0.15">
      <c r="G502" s="151"/>
      <c r="H502" s="151"/>
      <c r="I502" s="20"/>
      <c r="J502" s="78"/>
      <c r="K502" s="38"/>
      <c r="L502" s="20"/>
      <c r="M502" s="20"/>
      <c r="N502" s="20"/>
      <c r="O502" s="20"/>
      <c r="P502" s="20"/>
      <c r="Q502" s="20"/>
      <c r="R502" s="20"/>
      <c r="S502" s="20"/>
      <c r="T502" s="200"/>
      <c r="U502" s="189" t="str">
        <f t="shared" si="63"/>
        <v/>
      </c>
      <c r="V502" s="81"/>
      <c r="W502" s="22"/>
      <c r="X502" s="22"/>
      <c r="Y502" s="23"/>
      <c r="Z502" s="23"/>
      <c r="AA502" s="81"/>
      <c r="AB502" s="81"/>
      <c r="AC502" s="81"/>
      <c r="AD502" s="24"/>
      <c r="AE502" s="150">
        <f t="shared" si="60"/>
        <v>115</v>
      </c>
      <c r="AF502" s="27" t="str">
        <f t="shared" si="61"/>
        <v>（115才)</v>
      </c>
      <c r="AG502" s="81"/>
      <c r="AH502" s="81"/>
      <c r="AI502" s="81"/>
      <c r="AJ502" s="81"/>
      <c r="AK502" s="81"/>
      <c r="AL502" s="120"/>
      <c r="AM502" s="177"/>
      <c r="AN502" s="25"/>
      <c r="AO502" s="25"/>
      <c r="AP502" s="25">
        <f t="shared" si="64"/>
        <v>0</v>
      </c>
      <c r="AQ502" s="81"/>
      <c r="AR502" s="25"/>
      <c r="AS502" s="81"/>
      <c r="AT502" s="25"/>
      <c r="AU502" s="81"/>
      <c r="AV502" s="25"/>
      <c r="AW502" s="26"/>
      <c r="AX502" s="26"/>
      <c r="AY502" s="81">
        <f>一覧!V502</f>
        <v>0</v>
      </c>
      <c r="AZ502" s="81"/>
      <c r="BA502" s="177"/>
      <c r="BB502" s="177"/>
      <c r="BC502" s="177"/>
      <c r="BD502" s="81"/>
      <c r="BE502" s="25"/>
      <c r="BF502" s="81"/>
      <c r="BG502" s="81"/>
      <c r="BH502" s="81"/>
      <c r="BI502" s="81"/>
      <c r="BJ502" s="25"/>
      <c r="BK502" s="24"/>
      <c r="BL502" s="24">
        <f t="shared" si="62"/>
        <v>0</v>
      </c>
      <c r="BM502" s="177"/>
      <c r="BN502" s="177"/>
      <c r="BO502" s="82"/>
      <c r="BP502" s="81"/>
      <c r="BQ502" s="152"/>
      <c r="BR502" s="152"/>
      <c r="BS502" s="153"/>
      <c r="BT502" s="82"/>
      <c r="BU502" s="27"/>
      <c r="BV502" s="24"/>
      <c r="BW502" s="24"/>
    </row>
    <row r="503" spans="7:75" s="28" customFormat="1" ht="13.5" customHeight="1" x14ac:dyDescent="0.15">
      <c r="G503" s="151"/>
      <c r="H503" s="151"/>
      <c r="I503" s="20"/>
      <c r="J503" s="78"/>
      <c r="K503" s="38"/>
      <c r="L503" s="20"/>
      <c r="M503" s="20"/>
      <c r="N503" s="20"/>
      <c r="O503" s="20"/>
      <c r="P503" s="20"/>
      <c r="Q503" s="20"/>
      <c r="R503" s="20"/>
      <c r="S503" s="20"/>
      <c r="T503" s="200"/>
      <c r="U503" s="189" t="str">
        <f t="shared" si="63"/>
        <v/>
      </c>
      <c r="V503" s="81"/>
      <c r="W503" s="22"/>
      <c r="X503" s="22"/>
      <c r="Y503" s="23"/>
      <c r="Z503" s="23"/>
      <c r="AA503" s="81"/>
      <c r="AB503" s="81"/>
      <c r="AC503" s="81"/>
      <c r="AD503" s="24"/>
      <c r="AE503" s="150">
        <f t="shared" ref="AE503:AE507" si="65">DATEDIF(AD503,$AD$514,"ｙ")</f>
        <v>115</v>
      </c>
      <c r="AF503" s="27" t="str">
        <f t="shared" ref="AF503:AF508" si="66">"（"&amp;AE503&amp;"才)"</f>
        <v>（115才)</v>
      </c>
      <c r="AG503" s="81"/>
      <c r="AH503" s="81"/>
      <c r="AI503" s="81"/>
      <c r="AJ503" s="81"/>
      <c r="AK503" s="81"/>
      <c r="AL503" s="120"/>
      <c r="AM503" s="177"/>
      <c r="AN503" s="25"/>
      <c r="AO503" s="25"/>
      <c r="AP503" s="25">
        <f t="shared" si="64"/>
        <v>0</v>
      </c>
      <c r="AQ503" s="81"/>
      <c r="AR503" s="25"/>
      <c r="AS503" s="81"/>
      <c r="AT503" s="25"/>
      <c r="AU503" s="81"/>
      <c r="AV503" s="25"/>
      <c r="AW503" s="26"/>
      <c r="AX503" s="26"/>
      <c r="AY503" s="81">
        <f>一覧!V503</f>
        <v>0</v>
      </c>
      <c r="AZ503" s="81"/>
      <c r="BA503" s="177"/>
      <c r="BB503" s="177"/>
      <c r="BC503" s="177"/>
      <c r="BD503" s="81"/>
      <c r="BE503" s="25"/>
      <c r="BF503" s="81"/>
      <c r="BG503" s="81"/>
      <c r="BH503" s="81"/>
      <c r="BI503" s="81"/>
      <c r="BJ503" s="25"/>
      <c r="BK503" s="24"/>
      <c r="BL503" s="24">
        <f t="shared" ref="BL503" si="67">BK503+BJ503*365</f>
        <v>0</v>
      </c>
      <c r="BM503" s="177"/>
      <c r="BN503" s="177"/>
      <c r="BO503" s="82"/>
      <c r="BP503" s="81"/>
      <c r="BQ503" s="152"/>
      <c r="BR503" s="152"/>
      <c r="BS503" s="153"/>
      <c r="BT503" s="82"/>
      <c r="BU503" s="27"/>
      <c r="BV503" s="24"/>
      <c r="BW503" s="24"/>
    </row>
    <row r="504" spans="7:75" s="28" customFormat="1" x14ac:dyDescent="0.15">
      <c r="G504" s="151"/>
      <c r="H504" s="151"/>
      <c r="I504" s="20"/>
      <c r="J504" s="78"/>
      <c r="K504" s="38"/>
      <c r="L504" s="20"/>
      <c r="M504" s="20"/>
      <c r="N504" s="20"/>
      <c r="O504" s="20"/>
      <c r="P504" s="20"/>
      <c r="Q504" s="20"/>
      <c r="R504" s="20"/>
      <c r="S504" s="20"/>
      <c r="T504" s="200"/>
      <c r="U504" s="189" t="str">
        <f t="shared" si="63"/>
        <v/>
      </c>
      <c r="V504" s="81"/>
      <c r="W504" s="22"/>
      <c r="X504" s="22"/>
      <c r="Y504" s="23"/>
      <c r="Z504" s="23"/>
      <c r="AA504" s="81"/>
      <c r="AB504" s="81"/>
      <c r="AC504" s="81"/>
      <c r="AD504" s="24"/>
      <c r="AE504" s="150">
        <f t="shared" si="65"/>
        <v>115</v>
      </c>
      <c r="AF504" s="27" t="str">
        <f t="shared" si="66"/>
        <v>（115才)</v>
      </c>
      <c r="AG504" s="81"/>
      <c r="AH504" s="81"/>
      <c r="AI504" s="81"/>
      <c r="AJ504" s="81"/>
      <c r="AK504" s="81"/>
      <c r="AL504" s="120"/>
      <c r="AM504" s="177"/>
      <c r="AN504" s="25"/>
      <c r="AO504" s="25"/>
      <c r="AP504" s="25">
        <f t="shared" si="64"/>
        <v>0</v>
      </c>
      <c r="AQ504" s="81"/>
      <c r="AR504" s="25"/>
      <c r="AS504" s="81"/>
      <c r="AT504" s="25"/>
      <c r="AU504" s="81"/>
      <c r="AV504" s="25"/>
      <c r="AW504" s="26"/>
      <c r="AX504" s="26"/>
      <c r="AY504" s="81">
        <f>一覧!V504</f>
        <v>0</v>
      </c>
      <c r="AZ504" s="81"/>
      <c r="BA504" s="177"/>
      <c r="BB504" s="177"/>
      <c r="BC504" s="177"/>
      <c r="BD504" s="81"/>
      <c r="BE504" s="25"/>
      <c r="BF504" s="81"/>
      <c r="BG504" s="81"/>
      <c r="BH504" s="81"/>
      <c r="BI504" s="81"/>
      <c r="BJ504" s="25"/>
      <c r="BK504" s="24"/>
      <c r="BL504" s="24">
        <f t="shared" ref="BL504" si="68">BK504+BJ504*365</f>
        <v>0</v>
      </c>
      <c r="BM504" s="177"/>
      <c r="BN504" s="177"/>
      <c r="BO504" s="82"/>
      <c r="BP504" s="81"/>
      <c r="BQ504" s="152"/>
      <c r="BR504" s="152"/>
      <c r="BS504" s="153"/>
      <c r="BT504" s="82"/>
      <c r="BU504" s="27"/>
      <c r="BV504" s="24"/>
      <c r="BW504" s="24"/>
    </row>
    <row r="505" spans="7:75" s="28" customFormat="1" x14ac:dyDescent="0.15">
      <c r="G505" s="151"/>
      <c r="H505" s="151"/>
      <c r="I505" s="20"/>
      <c r="J505" s="78"/>
      <c r="K505" s="38"/>
      <c r="L505" s="20"/>
      <c r="M505" s="92"/>
      <c r="N505" s="20"/>
      <c r="O505" s="91"/>
      <c r="P505" s="20"/>
      <c r="Q505" s="20"/>
      <c r="R505" s="20"/>
      <c r="S505" s="91"/>
      <c r="T505" s="187"/>
      <c r="U505" s="189" t="str">
        <f t="shared" si="63"/>
        <v/>
      </c>
      <c r="V505" s="81"/>
      <c r="W505" s="22"/>
      <c r="X505" s="22"/>
      <c r="Y505" s="23"/>
      <c r="Z505" s="23"/>
      <c r="AA505" s="81"/>
      <c r="AB505" s="81"/>
      <c r="AC505" s="81"/>
      <c r="AD505" s="24"/>
      <c r="AE505" s="150">
        <f t="shared" si="65"/>
        <v>115</v>
      </c>
      <c r="AF505" s="27" t="str">
        <f t="shared" si="66"/>
        <v>（115才)</v>
      </c>
      <c r="AG505" s="81"/>
      <c r="AH505" s="81"/>
      <c r="AI505" s="81"/>
      <c r="AJ505" s="81"/>
      <c r="AK505" s="81"/>
      <c r="AL505" s="120"/>
      <c r="AM505" s="177"/>
      <c r="AN505" s="25"/>
      <c r="AO505" s="25"/>
      <c r="AP505" s="25">
        <f t="shared" si="64"/>
        <v>0</v>
      </c>
      <c r="AQ505" s="81"/>
      <c r="AR505" s="25"/>
      <c r="AS505" s="81"/>
      <c r="AT505" s="25"/>
      <c r="AU505" s="81"/>
      <c r="AV505" s="25"/>
      <c r="AW505" s="26"/>
      <c r="AX505" s="26"/>
      <c r="AY505" s="81">
        <f>一覧!V505</f>
        <v>0</v>
      </c>
      <c r="AZ505" s="81"/>
      <c r="BA505" s="177"/>
      <c r="BB505" s="177"/>
      <c r="BC505" s="177"/>
      <c r="BD505" s="81"/>
      <c r="BE505" s="25"/>
      <c r="BF505" s="81"/>
      <c r="BG505" s="81"/>
      <c r="BH505" s="81"/>
      <c r="BI505" s="81"/>
      <c r="BJ505" s="25"/>
      <c r="BK505" s="24"/>
      <c r="BL505" s="24">
        <f t="shared" si="62"/>
        <v>0</v>
      </c>
      <c r="BM505" s="177"/>
      <c r="BN505" s="177"/>
      <c r="BO505" s="82"/>
      <c r="BP505" s="81"/>
      <c r="BQ505" s="152"/>
      <c r="BR505" s="152"/>
      <c r="BS505" s="153"/>
      <c r="BT505" s="82"/>
      <c r="BU505" s="27"/>
      <c r="BV505" s="24"/>
      <c r="BW505" s="24"/>
    </row>
    <row r="506" spans="7:75" s="28" customFormat="1" ht="13.5" customHeight="1" x14ac:dyDescent="0.15">
      <c r="G506" s="151"/>
      <c r="H506" s="151"/>
      <c r="I506" s="20"/>
      <c r="J506" s="78"/>
      <c r="K506" s="93"/>
      <c r="L506" s="20"/>
      <c r="M506" s="20"/>
      <c r="N506" s="20"/>
      <c r="O506" s="20"/>
      <c r="P506" s="20"/>
      <c r="Q506" s="20"/>
      <c r="R506" s="20"/>
      <c r="S506" s="20"/>
      <c r="T506" s="200"/>
      <c r="U506" s="189" t="str">
        <f t="shared" si="63"/>
        <v/>
      </c>
      <c r="V506" s="81"/>
      <c r="W506" s="22"/>
      <c r="X506" s="22"/>
      <c r="Y506" s="23"/>
      <c r="Z506" s="23"/>
      <c r="AA506" s="81"/>
      <c r="AB506" s="81"/>
      <c r="AC506" s="81"/>
      <c r="AD506" s="156"/>
      <c r="AE506" s="150">
        <f t="shared" si="65"/>
        <v>115</v>
      </c>
      <c r="AF506" s="27" t="str">
        <f t="shared" si="66"/>
        <v>（115才)</v>
      </c>
      <c r="AG506" s="149"/>
      <c r="AH506" s="81"/>
      <c r="AI506" s="81"/>
      <c r="AJ506" s="81"/>
      <c r="AK506" s="81"/>
      <c r="AL506" s="120"/>
      <c r="AM506" s="177"/>
      <c r="AN506" s="25"/>
      <c r="AO506" s="25"/>
      <c r="AP506" s="25">
        <f t="shared" si="64"/>
        <v>0</v>
      </c>
      <c r="AQ506" s="81"/>
      <c r="AR506" s="25"/>
      <c r="AS506" s="81"/>
      <c r="AT506" s="25"/>
      <c r="AU506" s="81"/>
      <c r="AV506" s="25"/>
      <c r="AW506" s="26"/>
      <c r="AX506" s="26"/>
      <c r="AY506" s="81">
        <f>一覧!V506</f>
        <v>0</v>
      </c>
      <c r="AZ506" s="81"/>
      <c r="BA506" s="177"/>
      <c r="BB506" s="177"/>
      <c r="BC506" s="177"/>
      <c r="BD506" s="81"/>
      <c r="BE506" s="25"/>
      <c r="BF506" s="81"/>
      <c r="BG506" s="81"/>
      <c r="BH506" s="81"/>
      <c r="BI506" s="81"/>
      <c r="BJ506" s="25"/>
      <c r="BK506" s="24"/>
      <c r="BL506" s="24">
        <f t="shared" si="62"/>
        <v>0</v>
      </c>
      <c r="BM506" s="177"/>
      <c r="BN506" s="177"/>
      <c r="BO506" s="82"/>
      <c r="BP506" s="81"/>
      <c r="BQ506" s="152"/>
      <c r="BR506" s="152"/>
      <c r="BS506" s="153"/>
      <c r="BT506" s="82"/>
      <c r="BU506" s="27"/>
      <c r="BV506" s="24"/>
      <c r="BW506" s="24"/>
    </row>
    <row r="507" spans="7:75" s="28" customFormat="1" x14ac:dyDescent="0.15">
      <c r="G507" s="151"/>
      <c r="H507" s="151"/>
      <c r="I507" s="20"/>
      <c r="J507" s="78"/>
      <c r="K507" s="93"/>
      <c r="L507" s="20"/>
      <c r="M507" s="20"/>
      <c r="N507" s="20"/>
      <c r="O507" s="20"/>
      <c r="P507" s="20"/>
      <c r="Q507" s="20"/>
      <c r="R507" s="20"/>
      <c r="S507" s="20"/>
      <c r="T507" s="200"/>
      <c r="U507" s="189" t="str">
        <f t="shared" si="63"/>
        <v/>
      </c>
      <c r="V507" s="81"/>
      <c r="W507" s="22"/>
      <c r="X507" s="22"/>
      <c r="Y507" s="23"/>
      <c r="Z507" s="23"/>
      <c r="AA507" s="81"/>
      <c r="AB507" s="81"/>
      <c r="AC507" s="81"/>
      <c r="AD507" s="156"/>
      <c r="AE507" s="150">
        <f t="shared" si="65"/>
        <v>115</v>
      </c>
      <c r="AF507" s="27" t="str">
        <f t="shared" si="66"/>
        <v>（115才)</v>
      </c>
      <c r="AG507" s="149"/>
      <c r="AH507" s="81"/>
      <c r="AI507" s="81"/>
      <c r="AJ507" s="81"/>
      <c r="AK507" s="81"/>
      <c r="AL507" s="120"/>
      <c r="AM507" s="177"/>
      <c r="AN507" s="25"/>
      <c r="AO507" s="25"/>
      <c r="AP507" s="25">
        <f t="shared" si="64"/>
        <v>0</v>
      </c>
      <c r="AQ507" s="81"/>
      <c r="AR507" s="25"/>
      <c r="AS507" s="81"/>
      <c r="AT507" s="25"/>
      <c r="AU507" s="81"/>
      <c r="AV507" s="25"/>
      <c r="AW507" s="26"/>
      <c r="AX507" s="26"/>
      <c r="AY507" s="81">
        <f>一覧!V507</f>
        <v>0</v>
      </c>
      <c r="AZ507" s="81"/>
      <c r="BA507" s="177"/>
      <c r="BB507" s="177"/>
      <c r="BC507" s="177"/>
      <c r="BD507" s="81"/>
      <c r="BE507" s="25"/>
      <c r="BF507" s="81"/>
      <c r="BG507" s="81"/>
      <c r="BH507" s="81"/>
      <c r="BI507" s="81"/>
      <c r="BJ507" s="25"/>
      <c r="BK507" s="24"/>
      <c r="BL507" s="24">
        <f t="shared" ref="BL507:BL508" si="69">BK507+BJ507*365</f>
        <v>0</v>
      </c>
      <c r="BM507" s="177"/>
      <c r="BN507" s="177"/>
      <c r="BO507" s="82"/>
      <c r="BP507" s="81"/>
      <c r="BQ507" s="152"/>
      <c r="BR507" s="152"/>
      <c r="BS507" s="153"/>
      <c r="BT507" s="82"/>
      <c r="BU507" s="27"/>
      <c r="BV507" s="24"/>
      <c r="BW507" s="24"/>
    </row>
    <row r="508" spans="7:75" s="28" customFormat="1" x14ac:dyDescent="0.15">
      <c r="G508" s="151"/>
      <c r="H508" s="151"/>
      <c r="T508" s="203"/>
      <c r="U508" s="189" t="str">
        <f t="shared" si="63"/>
        <v/>
      </c>
      <c r="V508" s="22"/>
      <c r="W508" s="22"/>
      <c r="X508" s="22"/>
      <c r="Y508" s="22"/>
      <c r="Z508" s="23"/>
      <c r="AA508" s="22"/>
      <c r="AB508" s="22"/>
      <c r="AC508" s="22"/>
      <c r="AD508" s="157"/>
      <c r="AE508" s="150">
        <f>DATEDIF(AD508,$AD$514,"ｙ")</f>
        <v>115</v>
      </c>
      <c r="AF508" s="27" t="str">
        <f t="shared" si="66"/>
        <v>（115才)</v>
      </c>
      <c r="AG508" s="158"/>
      <c r="AH508" s="22"/>
      <c r="AI508" s="22"/>
      <c r="AJ508" s="22"/>
      <c r="AK508" s="22"/>
      <c r="AL508" s="22"/>
      <c r="AM508" s="22"/>
      <c r="AN508" s="22"/>
      <c r="AO508" s="22"/>
      <c r="AP508" s="25">
        <f t="shared" si="64"/>
        <v>0</v>
      </c>
      <c r="AQ508" s="22"/>
      <c r="AR508" s="22"/>
      <c r="AS508" s="22"/>
      <c r="AT508" s="22"/>
      <c r="AU508" s="22"/>
      <c r="AV508" s="22"/>
      <c r="AW508" s="22"/>
      <c r="AX508" s="22"/>
      <c r="AY508" s="81">
        <f>一覧!V508</f>
        <v>0</v>
      </c>
      <c r="AZ508" s="22"/>
      <c r="BA508" s="177"/>
      <c r="BB508" s="177"/>
      <c r="BC508" s="177"/>
      <c r="BD508" s="22"/>
      <c r="BE508" s="22"/>
      <c r="BF508" s="22"/>
      <c r="BG508" s="22"/>
      <c r="BH508" s="22"/>
      <c r="BI508" s="22"/>
      <c r="BJ508" s="22"/>
      <c r="BK508" s="94"/>
      <c r="BL508" s="24">
        <f t="shared" si="69"/>
        <v>0</v>
      </c>
      <c r="BM508" s="177"/>
      <c r="BN508" s="177"/>
      <c r="BO508" s="81"/>
      <c r="BP508" s="81"/>
      <c r="BQ508" s="152"/>
      <c r="BR508" s="152"/>
      <c r="BS508" s="22"/>
      <c r="BT508" s="82"/>
      <c r="BU508" s="27"/>
      <c r="BV508" s="24"/>
      <c r="BW508" s="24"/>
    </row>
    <row r="509" spans="7:75" s="28" customFormat="1" x14ac:dyDescent="0.15">
      <c r="G509" s="151"/>
      <c r="H509" s="151"/>
      <c r="T509" s="203"/>
      <c r="U509" s="189"/>
      <c r="AE509" s="151"/>
      <c r="AF509" s="151"/>
      <c r="BA509" s="151"/>
      <c r="BB509" s="151"/>
      <c r="BC509" s="151"/>
      <c r="BM509" s="151"/>
      <c r="BN509" s="151"/>
    </row>
    <row r="510" spans="7:75" s="28" customFormat="1" x14ac:dyDescent="0.15">
      <c r="G510" s="151"/>
      <c r="H510" s="151"/>
      <c r="T510" s="203"/>
      <c r="U510" s="189"/>
      <c r="AE510" s="151"/>
      <c r="AF510" s="151"/>
      <c r="BA510" s="151"/>
      <c r="BB510" s="151"/>
      <c r="BC510" s="151"/>
      <c r="BM510" s="151"/>
      <c r="BN510" s="151"/>
    </row>
    <row r="511" spans="7:75" s="28" customFormat="1" x14ac:dyDescent="0.15">
      <c r="G511" s="151"/>
      <c r="H511" s="151"/>
      <c r="T511" s="203"/>
      <c r="U511" s="189"/>
      <c r="AE511" s="151"/>
      <c r="AF511" s="151"/>
      <c r="BA511" s="151"/>
      <c r="BB511" s="151"/>
      <c r="BC511" s="151"/>
      <c r="BM511" s="151"/>
      <c r="BN511" s="151"/>
    </row>
    <row r="512" spans="7:75" s="28" customFormat="1" x14ac:dyDescent="0.15">
      <c r="G512" s="151"/>
      <c r="H512" s="151"/>
      <c r="T512" s="203"/>
      <c r="U512" s="189"/>
      <c r="AE512" s="151"/>
      <c r="AF512" s="151"/>
      <c r="BA512" s="151"/>
      <c r="BB512" s="151"/>
      <c r="BC512" s="151"/>
      <c r="BM512" s="151"/>
      <c r="BN512" s="151"/>
    </row>
    <row r="513" spans="7:66" s="28" customFormat="1" x14ac:dyDescent="0.15">
      <c r="G513" s="151"/>
      <c r="H513" s="151"/>
      <c r="T513" s="203"/>
      <c r="U513" s="189"/>
      <c r="AE513" s="151"/>
      <c r="AF513" s="151"/>
      <c r="BA513" s="151"/>
      <c r="BB513" s="151"/>
      <c r="BC513" s="151"/>
      <c r="BM513" s="151"/>
      <c r="BN513" s="151"/>
    </row>
    <row r="514" spans="7:66" s="28" customFormat="1" x14ac:dyDescent="0.15">
      <c r="G514" s="151"/>
      <c r="H514" s="151"/>
      <c r="T514" s="203"/>
      <c r="U514" s="189"/>
      <c r="AD514" s="159">
        <v>42095</v>
      </c>
      <c r="AE514" s="160" t="s">
        <v>174</v>
      </c>
      <c r="AF514" s="151"/>
      <c r="BA514" s="151"/>
      <c r="BB514" s="151"/>
      <c r="BC514" s="151"/>
      <c r="BM514" s="151"/>
      <c r="BN514" s="151"/>
    </row>
    <row r="515" spans="7:66" s="28" customFormat="1" x14ac:dyDescent="0.15">
      <c r="G515" s="151"/>
      <c r="H515" s="151"/>
      <c r="T515" s="203"/>
      <c r="U515" s="189"/>
      <c r="AE515" s="151"/>
      <c r="AF515" s="151"/>
      <c r="BA515" s="151"/>
      <c r="BB515" s="151"/>
      <c r="BC515" s="151"/>
      <c r="BM515" s="151"/>
      <c r="BN515" s="151"/>
    </row>
    <row r="516" spans="7:66" s="28" customFormat="1" x14ac:dyDescent="0.15">
      <c r="G516" s="151"/>
      <c r="H516" s="151"/>
      <c r="T516" s="203"/>
      <c r="U516" s="189"/>
      <c r="AE516" s="151"/>
      <c r="AF516" s="151"/>
      <c r="BA516" s="151"/>
      <c r="BB516" s="151"/>
      <c r="BC516" s="151"/>
      <c r="BM516" s="151"/>
      <c r="BN516" s="151"/>
    </row>
    <row r="517" spans="7:66" s="28" customFormat="1" x14ac:dyDescent="0.15">
      <c r="G517" s="151"/>
      <c r="H517" s="151"/>
      <c r="T517" s="203"/>
      <c r="U517" s="189"/>
      <c r="AE517" s="151"/>
      <c r="AF517" s="151"/>
      <c r="BA517" s="151"/>
      <c r="BB517" s="151"/>
      <c r="BC517" s="151"/>
      <c r="BM517" s="151"/>
      <c r="BN517" s="151"/>
    </row>
    <row r="518" spans="7:66" s="28" customFormat="1" x14ac:dyDescent="0.15">
      <c r="G518" s="151"/>
      <c r="H518" s="151"/>
      <c r="T518" s="203"/>
      <c r="U518" s="189"/>
      <c r="AE518" s="151"/>
      <c r="AF518" s="151"/>
      <c r="BA518" s="151"/>
      <c r="BB518" s="151"/>
      <c r="BC518" s="151"/>
      <c r="BM518" s="151"/>
      <c r="BN518" s="151"/>
    </row>
    <row r="519" spans="7:66" s="28" customFormat="1" x14ac:dyDescent="0.15">
      <c r="G519" s="151"/>
      <c r="H519" s="151"/>
      <c r="T519" s="203"/>
      <c r="U519" s="189"/>
      <c r="AE519" s="151"/>
      <c r="AF519" s="151"/>
      <c r="BA519" s="151"/>
      <c r="BB519" s="151"/>
      <c r="BC519" s="151"/>
      <c r="BM519" s="151"/>
      <c r="BN519" s="151"/>
    </row>
    <row r="520" spans="7:66" s="28" customFormat="1" x14ac:dyDescent="0.15">
      <c r="G520" s="151"/>
      <c r="H520" s="151"/>
      <c r="T520" s="203"/>
      <c r="U520" s="189"/>
      <c r="AE520" s="151"/>
      <c r="AF520" s="151"/>
      <c r="BA520" s="151"/>
      <c r="BB520" s="151"/>
      <c r="BC520" s="151"/>
      <c r="BM520" s="151"/>
      <c r="BN520" s="151"/>
    </row>
    <row r="521" spans="7:66" s="28" customFormat="1" x14ac:dyDescent="0.15">
      <c r="G521" s="151"/>
      <c r="H521" s="151"/>
      <c r="T521" s="203"/>
      <c r="U521" s="189"/>
      <c r="AE521" s="151"/>
      <c r="AF521" s="151"/>
      <c r="BA521" s="151"/>
      <c r="BB521" s="151"/>
      <c r="BC521" s="151"/>
      <c r="BM521" s="151"/>
      <c r="BN521" s="151"/>
    </row>
    <row r="522" spans="7:66" s="28" customFormat="1" x14ac:dyDescent="0.15">
      <c r="G522" s="151"/>
      <c r="H522" s="151"/>
      <c r="T522" s="203"/>
      <c r="U522" s="189"/>
      <c r="AE522" s="151"/>
      <c r="AF522" s="151"/>
      <c r="BA522" s="151"/>
      <c r="BB522" s="151"/>
      <c r="BC522" s="151"/>
      <c r="BM522" s="151"/>
      <c r="BN522" s="151"/>
    </row>
    <row r="523" spans="7:66" s="28" customFormat="1" x14ac:dyDescent="0.15">
      <c r="G523" s="151"/>
      <c r="H523" s="151"/>
      <c r="T523" s="203"/>
      <c r="U523" s="189"/>
      <c r="AE523" s="151"/>
      <c r="AF523" s="151"/>
      <c r="BA523" s="151"/>
      <c r="BB523" s="151"/>
      <c r="BC523" s="151"/>
      <c r="BM523" s="151"/>
      <c r="BN523" s="151"/>
    </row>
    <row r="524" spans="7:66" s="28" customFormat="1" x14ac:dyDescent="0.15">
      <c r="G524" s="151"/>
      <c r="H524" s="151"/>
      <c r="T524" s="203"/>
      <c r="U524" s="189"/>
      <c r="AE524" s="151"/>
      <c r="AF524" s="151"/>
      <c r="BA524" s="151"/>
      <c r="BB524" s="151"/>
      <c r="BC524" s="151"/>
      <c r="BM524" s="151"/>
      <c r="BN524" s="151"/>
    </row>
    <row r="525" spans="7:66" s="28" customFormat="1" x14ac:dyDescent="0.15">
      <c r="G525" s="151"/>
      <c r="H525" s="151"/>
      <c r="T525" s="203"/>
      <c r="U525" s="189"/>
      <c r="AE525" s="151"/>
      <c r="AF525" s="151"/>
      <c r="BA525" s="151"/>
      <c r="BB525" s="151"/>
      <c r="BC525" s="151"/>
      <c r="BM525" s="151"/>
      <c r="BN525" s="151"/>
    </row>
    <row r="526" spans="7:66" s="28" customFormat="1" x14ac:dyDescent="0.15">
      <c r="G526" s="151"/>
      <c r="H526" s="151"/>
      <c r="T526" s="203"/>
      <c r="U526" s="189"/>
      <c r="AE526" s="151"/>
      <c r="AF526" s="151"/>
      <c r="BA526" s="151"/>
      <c r="BB526" s="151"/>
      <c r="BC526" s="151"/>
      <c r="BM526" s="151"/>
      <c r="BN526" s="151"/>
    </row>
    <row r="527" spans="7:66" s="28" customFormat="1" x14ac:dyDescent="0.15">
      <c r="G527" s="151"/>
      <c r="H527" s="151"/>
      <c r="T527" s="203"/>
      <c r="U527" s="189"/>
      <c r="AE527" s="151"/>
      <c r="AF527" s="151"/>
      <c r="BA527" s="151"/>
      <c r="BB527" s="151"/>
      <c r="BC527" s="151"/>
      <c r="BM527" s="151"/>
      <c r="BN527" s="151"/>
    </row>
    <row r="528" spans="7:66" s="28" customFormat="1" x14ac:dyDescent="0.15">
      <c r="G528" s="151"/>
      <c r="H528" s="151"/>
      <c r="T528" s="203"/>
      <c r="U528" s="189"/>
      <c r="AE528" s="151"/>
      <c r="AF528" s="151"/>
      <c r="BA528" s="151"/>
      <c r="BB528" s="151"/>
      <c r="BC528" s="151"/>
      <c r="BM528" s="151"/>
      <c r="BN528" s="151"/>
    </row>
    <row r="529" spans="7:66" s="28" customFormat="1" x14ac:dyDescent="0.15">
      <c r="G529" s="151"/>
      <c r="H529" s="151"/>
      <c r="T529" s="203"/>
      <c r="U529" s="189"/>
      <c r="AE529" s="151"/>
      <c r="AF529" s="151"/>
      <c r="BA529" s="151"/>
      <c r="BB529" s="151"/>
      <c r="BC529" s="151"/>
      <c r="BM529" s="151"/>
      <c r="BN529" s="151"/>
    </row>
    <row r="530" spans="7:66" s="28" customFormat="1" x14ac:dyDescent="0.15">
      <c r="G530" s="151"/>
      <c r="H530" s="151"/>
      <c r="T530" s="203"/>
      <c r="U530" s="189"/>
      <c r="AE530" s="151"/>
      <c r="AF530" s="151"/>
      <c r="BA530" s="151"/>
      <c r="BB530" s="151"/>
      <c r="BC530" s="151"/>
      <c r="BM530" s="151"/>
      <c r="BN530" s="151"/>
    </row>
    <row r="531" spans="7:66" s="28" customFormat="1" x14ac:dyDescent="0.15">
      <c r="G531" s="151"/>
      <c r="H531" s="151"/>
      <c r="T531" s="203"/>
      <c r="U531" s="189"/>
      <c r="AE531" s="151"/>
      <c r="AF531" s="151"/>
      <c r="BA531" s="151"/>
      <c r="BB531" s="151"/>
      <c r="BC531" s="151"/>
      <c r="BM531" s="151"/>
      <c r="BN531" s="151"/>
    </row>
    <row r="532" spans="7:66" s="28" customFormat="1" x14ac:dyDescent="0.15">
      <c r="G532" s="151"/>
      <c r="H532" s="151"/>
      <c r="T532" s="203"/>
      <c r="U532" s="189"/>
      <c r="AE532" s="151"/>
      <c r="AF532" s="151"/>
      <c r="BA532" s="151"/>
      <c r="BB532" s="151"/>
      <c r="BC532" s="151"/>
      <c r="BM532" s="151"/>
      <c r="BN532" s="151"/>
    </row>
    <row r="533" spans="7:66" s="28" customFormat="1" x14ac:dyDescent="0.15">
      <c r="G533" s="151"/>
      <c r="H533" s="151"/>
      <c r="T533" s="203"/>
      <c r="U533" s="189"/>
      <c r="AE533" s="151"/>
      <c r="AF533" s="151"/>
      <c r="BA533" s="151"/>
      <c r="BB533" s="151"/>
      <c r="BC533" s="151"/>
      <c r="BM533" s="151"/>
      <c r="BN533" s="151"/>
    </row>
    <row r="534" spans="7:66" s="28" customFormat="1" x14ac:dyDescent="0.15">
      <c r="G534" s="151"/>
      <c r="H534" s="151"/>
      <c r="T534" s="203"/>
      <c r="U534" s="189"/>
      <c r="AE534" s="151"/>
      <c r="AF534" s="151"/>
      <c r="BA534" s="151"/>
      <c r="BB534" s="151"/>
      <c r="BC534" s="151"/>
      <c r="BM534" s="151"/>
      <c r="BN534" s="151"/>
    </row>
    <row r="535" spans="7:66" s="28" customFormat="1" x14ac:dyDescent="0.15">
      <c r="G535" s="151"/>
      <c r="H535" s="151"/>
      <c r="T535" s="203"/>
      <c r="U535" s="189"/>
      <c r="AE535" s="151"/>
      <c r="AF535" s="151"/>
      <c r="BA535" s="151"/>
      <c r="BB535" s="151"/>
      <c r="BC535" s="151"/>
      <c r="BM535" s="151"/>
      <c r="BN535" s="151"/>
    </row>
    <row r="536" spans="7:66" s="28" customFormat="1" x14ac:dyDescent="0.15">
      <c r="G536" s="151"/>
      <c r="H536" s="151"/>
      <c r="T536" s="203"/>
      <c r="U536" s="189"/>
      <c r="AE536" s="151"/>
      <c r="AF536" s="151"/>
      <c r="BA536" s="151"/>
      <c r="BB536" s="151"/>
      <c r="BC536" s="151"/>
      <c r="BM536" s="151"/>
      <c r="BN536" s="151"/>
    </row>
    <row r="537" spans="7:66" s="28" customFormat="1" x14ac:dyDescent="0.15">
      <c r="G537" s="151"/>
      <c r="H537" s="151"/>
      <c r="T537" s="203"/>
      <c r="U537" s="189"/>
      <c r="AE537" s="151"/>
      <c r="AF537" s="151"/>
      <c r="BA537" s="151"/>
      <c r="BB537" s="151"/>
      <c r="BC537" s="151"/>
      <c r="BM537" s="151"/>
      <c r="BN537" s="151"/>
    </row>
    <row r="538" spans="7:66" s="28" customFormat="1" x14ac:dyDescent="0.15">
      <c r="G538" s="151"/>
      <c r="H538" s="151"/>
      <c r="T538" s="203"/>
      <c r="U538" s="189"/>
      <c r="AE538" s="151"/>
      <c r="AF538" s="151"/>
      <c r="BA538" s="151"/>
      <c r="BB538" s="151"/>
      <c r="BC538" s="151"/>
      <c r="BM538" s="151"/>
      <c r="BN538" s="151"/>
    </row>
    <row r="539" spans="7:66" s="28" customFormat="1" x14ac:dyDescent="0.15">
      <c r="G539" s="151"/>
      <c r="H539" s="151"/>
      <c r="T539" s="203"/>
      <c r="U539" s="189"/>
      <c r="AE539" s="151"/>
      <c r="AF539" s="151"/>
      <c r="BA539" s="151"/>
      <c r="BB539" s="151"/>
      <c r="BC539" s="151"/>
      <c r="BM539" s="151"/>
      <c r="BN539" s="151"/>
    </row>
    <row r="540" spans="7:66" s="28" customFormat="1" x14ac:dyDescent="0.15">
      <c r="G540" s="151"/>
      <c r="H540" s="151"/>
      <c r="T540" s="203"/>
      <c r="U540" s="189"/>
      <c r="AE540" s="151"/>
      <c r="AF540" s="151"/>
      <c r="BA540" s="151"/>
      <c r="BB540" s="151"/>
      <c r="BC540" s="151"/>
      <c r="BM540" s="151"/>
      <c r="BN540" s="151"/>
    </row>
    <row r="541" spans="7:66" s="28" customFormat="1" x14ac:dyDescent="0.15">
      <c r="G541" s="151"/>
      <c r="H541" s="151"/>
      <c r="T541" s="203"/>
      <c r="U541" s="189"/>
      <c r="AE541" s="151"/>
      <c r="AF541" s="151"/>
      <c r="BA541" s="151"/>
      <c r="BB541" s="151"/>
      <c r="BC541" s="151"/>
      <c r="BM541" s="151"/>
      <c r="BN541" s="151"/>
    </row>
    <row r="542" spans="7:66" s="28" customFormat="1" x14ac:dyDescent="0.15">
      <c r="G542" s="151"/>
      <c r="H542" s="151"/>
      <c r="T542" s="203"/>
      <c r="U542" s="189"/>
      <c r="AE542" s="151"/>
      <c r="AF542" s="151"/>
      <c r="BA542" s="151"/>
      <c r="BB542" s="151"/>
      <c r="BC542" s="151"/>
      <c r="BM542" s="151"/>
      <c r="BN542" s="151"/>
    </row>
    <row r="543" spans="7:66" s="28" customFormat="1" x14ac:dyDescent="0.15">
      <c r="G543" s="151"/>
      <c r="H543" s="151"/>
      <c r="T543" s="203"/>
      <c r="U543" s="189"/>
      <c r="AE543" s="151"/>
      <c r="AF543" s="151"/>
      <c r="BA543" s="151"/>
      <c r="BB543" s="151"/>
      <c r="BC543" s="151"/>
      <c r="BM543" s="151"/>
      <c r="BN543" s="151"/>
    </row>
    <row r="544" spans="7:66" s="28" customFormat="1" x14ac:dyDescent="0.15">
      <c r="G544" s="151"/>
      <c r="H544" s="151"/>
      <c r="T544" s="203"/>
      <c r="U544" s="189"/>
      <c r="AE544" s="151"/>
      <c r="AF544" s="151"/>
      <c r="BA544" s="151"/>
      <c r="BB544" s="151"/>
      <c r="BC544" s="151"/>
      <c r="BM544" s="151"/>
      <c r="BN544" s="151"/>
    </row>
    <row r="545" spans="7:66" s="28" customFormat="1" x14ac:dyDescent="0.15">
      <c r="G545" s="151"/>
      <c r="H545" s="151"/>
      <c r="T545" s="203"/>
      <c r="U545" s="189"/>
      <c r="AE545" s="151"/>
      <c r="AF545" s="151"/>
      <c r="BA545" s="151"/>
      <c r="BB545" s="151"/>
      <c r="BC545" s="151"/>
      <c r="BM545" s="151"/>
      <c r="BN545" s="151"/>
    </row>
    <row r="546" spans="7:66" s="28" customFormat="1" x14ac:dyDescent="0.15">
      <c r="G546" s="151"/>
      <c r="H546" s="151"/>
      <c r="T546" s="203"/>
      <c r="U546" s="189"/>
      <c r="AE546" s="151"/>
      <c r="AF546" s="151"/>
      <c r="BA546" s="151"/>
      <c r="BB546" s="151"/>
      <c r="BC546" s="151"/>
      <c r="BM546" s="151"/>
      <c r="BN546" s="151"/>
    </row>
    <row r="547" spans="7:66" s="28" customFormat="1" x14ac:dyDescent="0.15">
      <c r="G547" s="151"/>
      <c r="H547" s="151"/>
      <c r="T547" s="203"/>
      <c r="U547" s="189"/>
      <c r="AE547" s="151"/>
      <c r="AF547" s="151"/>
      <c r="BA547" s="151"/>
      <c r="BB547" s="151"/>
      <c r="BC547" s="151"/>
      <c r="BM547" s="151"/>
      <c r="BN547" s="151"/>
    </row>
    <row r="548" spans="7:66" s="28" customFormat="1" x14ac:dyDescent="0.15">
      <c r="G548" s="151"/>
      <c r="H548" s="151"/>
      <c r="T548" s="203"/>
      <c r="U548" s="189"/>
      <c r="AE548" s="151"/>
      <c r="AF548" s="151"/>
      <c r="BA548" s="151"/>
      <c r="BB548" s="151"/>
      <c r="BC548" s="151"/>
      <c r="BM548" s="151"/>
      <c r="BN548" s="151"/>
    </row>
    <row r="549" spans="7:66" s="28" customFormat="1" x14ac:dyDescent="0.15">
      <c r="G549" s="151"/>
      <c r="H549" s="151"/>
      <c r="T549" s="203"/>
      <c r="U549" s="189"/>
      <c r="AE549" s="151"/>
      <c r="AF549" s="151"/>
      <c r="BA549" s="151"/>
      <c r="BB549" s="151"/>
      <c r="BC549" s="151"/>
      <c r="BM549" s="151"/>
      <c r="BN549" s="151"/>
    </row>
    <row r="550" spans="7:66" s="28" customFormat="1" x14ac:dyDescent="0.15">
      <c r="G550" s="151"/>
      <c r="H550" s="151"/>
      <c r="T550" s="203"/>
      <c r="U550" s="189"/>
      <c r="AE550" s="151"/>
      <c r="AF550" s="151"/>
      <c r="BA550" s="151"/>
      <c r="BB550" s="151"/>
      <c r="BC550" s="151"/>
      <c r="BM550" s="151"/>
      <c r="BN550" s="151"/>
    </row>
    <row r="551" spans="7:66" s="28" customFormat="1" x14ac:dyDescent="0.15">
      <c r="G551" s="151"/>
      <c r="H551" s="151"/>
      <c r="T551" s="203"/>
      <c r="U551" s="189"/>
      <c r="AE551" s="151"/>
      <c r="AF551" s="151"/>
      <c r="BA551" s="151"/>
      <c r="BB551" s="151"/>
      <c r="BC551" s="151"/>
      <c r="BM551" s="151"/>
      <c r="BN551" s="151"/>
    </row>
    <row r="552" spans="7:66" s="28" customFormat="1" x14ac:dyDescent="0.15">
      <c r="G552" s="151"/>
      <c r="H552" s="151"/>
      <c r="T552" s="203"/>
      <c r="U552" s="189"/>
      <c r="AE552" s="151"/>
      <c r="AF552" s="151"/>
      <c r="BA552" s="151"/>
      <c r="BB552" s="151"/>
      <c r="BC552" s="151"/>
      <c r="BM552" s="151"/>
      <c r="BN552" s="151"/>
    </row>
    <row r="553" spans="7:66" s="28" customFormat="1" x14ac:dyDescent="0.15">
      <c r="G553" s="151"/>
      <c r="H553" s="151"/>
      <c r="T553" s="203"/>
      <c r="U553" s="189"/>
      <c r="AE553" s="151"/>
      <c r="AF553" s="151"/>
      <c r="BA553" s="151"/>
      <c r="BB553" s="151"/>
      <c r="BC553" s="151"/>
      <c r="BM553" s="151"/>
      <c r="BN553" s="151"/>
    </row>
    <row r="554" spans="7:66" s="28" customFormat="1" x14ac:dyDescent="0.15">
      <c r="G554" s="151"/>
      <c r="H554" s="151"/>
      <c r="T554" s="203"/>
      <c r="U554" s="189"/>
      <c r="AE554" s="151"/>
      <c r="AF554" s="151"/>
      <c r="BA554" s="151"/>
      <c r="BB554" s="151"/>
      <c r="BC554" s="151"/>
      <c r="BM554" s="151"/>
      <c r="BN554" s="151"/>
    </row>
    <row r="555" spans="7:66" s="28" customFormat="1" x14ac:dyDescent="0.15">
      <c r="G555" s="151"/>
      <c r="H555" s="151"/>
      <c r="T555" s="203"/>
      <c r="U555" s="189"/>
      <c r="AE555" s="151"/>
      <c r="AF555" s="151"/>
      <c r="BA555" s="151"/>
      <c r="BB555" s="151"/>
      <c r="BC555" s="151"/>
      <c r="BM555" s="151"/>
      <c r="BN555" s="151"/>
    </row>
    <row r="556" spans="7:66" s="28" customFormat="1" x14ac:dyDescent="0.15">
      <c r="G556" s="151"/>
      <c r="H556" s="151"/>
      <c r="T556" s="203"/>
      <c r="U556" s="189"/>
      <c r="AE556" s="151"/>
      <c r="AF556" s="151"/>
      <c r="BA556" s="151"/>
      <c r="BB556" s="151"/>
      <c r="BC556" s="151"/>
      <c r="BM556" s="151"/>
      <c r="BN556" s="151"/>
    </row>
    <row r="557" spans="7:66" s="28" customFormat="1" x14ac:dyDescent="0.15">
      <c r="G557" s="151"/>
      <c r="H557" s="151"/>
      <c r="T557" s="203"/>
      <c r="U557" s="189"/>
      <c r="AE557" s="151"/>
      <c r="AF557" s="151"/>
      <c r="BA557" s="151"/>
      <c r="BB557" s="151"/>
      <c r="BC557" s="151"/>
      <c r="BM557" s="151"/>
      <c r="BN557" s="151"/>
    </row>
    <row r="558" spans="7:66" s="28" customFormat="1" x14ac:dyDescent="0.15">
      <c r="G558" s="151"/>
      <c r="H558" s="151"/>
      <c r="T558" s="203"/>
      <c r="U558" s="189"/>
      <c r="AE558" s="151"/>
      <c r="AF558" s="151"/>
      <c r="BA558" s="151"/>
      <c r="BB558" s="151"/>
      <c r="BC558" s="151"/>
      <c r="BM558" s="151"/>
      <c r="BN558" s="151"/>
    </row>
    <row r="559" spans="7:66" s="28" customFormat="1" x14ac:dyDescent="0.15">
      <c r="G559" s="151"/>
      <c r="H559" s="151"/>
      <c r="T559" s="203"/>
      <c r="U559" s="189"/>
      <c r="AE559" s="151"/>
      <c r="AF559" s="151"/>
      <c r="BA559" s="151"/>
      <c r="BB559" s="151"/>
      <c r="BC559" s="151"/>
      <c r="BM559" s="151"/>
      <c r="BN559" s="151"/>
    </row>
    <row r="560" spans="7:66" s="28" customFormat="1" x14ac:dyDescent="0.15">
      <c r="G560" s="151"/>
      <c r="H560" s="151"/>
      <c r="T560" s="203"/>
      <c r="U560" s="189"/>
      <c r="AE560" s="151"/>
      <c r="AF560" s="151"/>
      <c r="BA560" s="151"/>
      <c r="BB560" s="151"/>
      <c r="BC560" s="151"/>
      <c r="BM560" s="151"/>
      <c r="BN560" s="151"/>
    </row>
    <row r="561" spans="7:66" s="28" customFormat="1" x14ac:dyDescent="0.15">
      <c r="G561" s="151"/>
      <c r="H561" s="151"/>
      <c r="T561" s="203"/>
      <c r="U561" s="189"/>
      <c r="AE561" s="151"/>
      <c r="AF561" s="151"/>
      <c r="BA561" s="151"/>
      <c r="BB561" s="151"/>
      <c r="BC561" s="151"/>
      <c r="BM561" s="151"/>
      <c r="BN561" s="151"/>
    </row>
    <row r="562" spans="7:66" s="28" customFormat="1" x14ac:dyDescent="0.15">
      <c r="G562" s="151"/>
      <c r="H562" s="151"/>
      <c r="T562" s="203"/>
      <c r="U562" s="189"/>
      <c r="AE562" s="151"/>
      <c r="AF562" s="151"/>
      <c r="BA562" s="151"/>
      <c r="BB562" s="151"/>
      <c r="BC562" s="151"/>
      <c r="BM562" s="151"/>
      <c r="BN562" s="151"/>
    </row>
    <row r="563" spans="7:66" s="28" customFormat="1" x14ac:dyDescent="0.15">
      <c r="G563" s="151"/>
      <c r="H563" s="151"/>
      <c r="T563" s="203"/>
      <c r="U563" s="189"/>
      <c r="AE563" s="151"/>
      <c r="AF563" s="151"/>
      <c r="BA563" s="151"/>
      <c r="BB563" s="151"/>
      <c r="BC563" s="151"/>
      <c r="BM563" s="151"/>
      <c r="BN563" s="151"/>
    </row>
    <row r="564" spans="7:66" s="28" customFormat="1" x14ac:dyDescent="0.15">
      <c r="G564" s="151"/>
      <c r="H564" s="151"/>
      <c r="T564" s="203"/>
      <c r="U564" s="189"/>
      <c r="AE564" s="151"/>
      <c r="AF564" s="151"/>
      <c r="BA564" s="151"/>
      <c r="BB564" s="151"/>
      <c r="BC564" s="151"/>
      <c r="BM564" s="151"/>
      <c r="BN564" s="151"/>
    </row>
    <row r="565" spans="7:66" s="28" customFormat="1" x14ac:dyDescent="0.15">
      <c r="G565" s="151"/>
      <c r="H565" s="151"/>
      <c r="T565" s="203"/>
      <c r="U565" s="189"/>
      <c r="AE565" s="151"/>
      <c r="AF565" s="151"/>
      <c r="BA565" s="151"/>
      <c r="BB565" s="151"/>
      <c r="BC565" s="151"/>
      <c r="BM565" s="151"/>
      <c r="BN565" s="151"/>
    </row>
    <row r="566" spans="7:66" s="28" customFormat="1" x14ac:dyDescent="0.15">
      <c r="G566" s="151"/>
      <c r="H566" s="151"/>
      <c r="T566" s="203"/>
      <c r="U566" s="189"/>
      <c r="AE566" s="151"/>
      <c r="AF566" s="151"/>
      <c r="BA566" s="151"/>
      <c r="BB566" s="151"/>
      <c r="BC566" s="151"/>
      <c r="BM566" s="151"/>
      <c r="BN566" s="151"/>
    </row>
    <row r="567" spans="7:66" s="28" customFormat="1" x14ac:dyDescent="0.15">
      <c r="G567" s="151"/>
      <c r="H567" s="151"/>
      <c r="T567" s="203"/>
      <c r="U567" s="189"/>
      <c r="AE567" s="151"/>
      <c r="AF567" s="151"/>
      <c r="BA567" s="151"/>
      <c r="BB567" s="151"/>
      <c r="BC567" s="151"/>
      <c r="BM567" s="151"/>
      <c r="BN567" s="151"/>
    </row>
    <row r="568" spans="7:66" s="28" customFormat="1" x14ac:dyDescent="0.15">
      <c r="G568" s="151"/>
      <c r="H568" s="151"/>
      <c r="T568" s="203"/>
      <c r="U568" s="189"/>
      <c r="AE568" s="151"/>
      <c r="AF568" s="151"/>
      <c r="BA568" s="151"/>
      <c r="BB568" s="151"/>
      <c r="BC568" s="151"/>
      <c r="BM568" s="151"/>
      <c r="BN568" s="151"/>
    </row>
    <row r="569" spans="7:66" s="28" customFormat="1" x14ac:dyDescent="0.15">
      <c r="G569" s="151"/>
      <c r="H569" s="151"/>
      <c r="T569" s="203"/>
      <c r="U569" s="189"/>
      <c r="AE569" s="151"/>
      <c r="AF569" s="151"/>
      <c r="BA569" s="151"/>
      <c r="BB569" s="151"/>
      <c r="BC569" s="151"/>
      <c r="BM569" s="151"/>
      <c r="BN569" s="151"/>
    </row>
    <row r="570" spans="7:66" s="28" customFormat="1" x14ac:dyDescent="0.15">
      <c r="G570" s="151"/>
      <c r="H570" s="151"/>
      <c r="T570" s="203"/>
      <c r="U570" s="189"/>
      <c r="AE570" s="151"/>
      <c r="AF570" s="151"/>
      <c r="BA570" s="151"/>
      <c r="BB570" s="151"/>
      <c r="BC570" s="151"/>
      <c r="BM570" s="151"/>
      <c r="BN570" s="151"/>
    </row>
    <row r="571" spans="7:66" s="28" customFormat="1" x14ac:dyDescent="0.15">
      <c r="G571" s="151"/>
      <c r="H571" s="151"/>
      <c r="T571" s="203"/>
      <c r="U571" s="189"/>
      <c r="AE571" s="151"/>
      <c r="AF571" s="151"/>
      <c r="BA571" s="151"/>
      <c r="BB571" s="151"/>
      <c r="BC571" s="151"/>
      <c r="BM571" s="151"/>
      <c r="BN571" s="151"/>
    </row>
    <row r="572" spans="7:66" s="28" customFormat="1" x14ac:dyDescent="0.15">
      <c r="G572" s="151"/>
      <c r="H572" s="151"/>
      <c r="T572" s="203"/>
      <c r="U572" s="189"/>
      <c r="AE572" s="151"/>
      <c r="AF572" s="151"/>
      <c r="BA572" s="151"/>
      <c r="BB572" s="151"/>
      <c r="BC572" s="151"/>
      <c r="BM572" s="151"/>
      <c r="BN572" s="151"/>
    </row>
    <row r="573" spans="7:66" s="28" customFormat="1" x14ac:dyDescent="0.15">
      <c r="G573" s="151"/>
      <c r="H573" s="151"/>
      <c r="T573" s="203"/>
      <c r="U573" s="189"/>
      <c r="AE573" s="151"/>
      <c r="AF573" s="151"/>
      <c r="BA573" s="151"/>
      <c r="BB573" s="151"/>
      <c r="BC573" s="151"/>
      <c r="BM573" s="151"/>
      <c r="BN573" s="151"/>
    </row>
    <row r="574" spans="7:66" s="28" customFormat="1" x14ac:dyDescent="0.15">
      <c r="G574" s="151"/>
      <c r="H574" s="151"/>
      <c r="T574" s="203"/>
      <c r="U574" s="189"/>
      <c r="AE574" s="151"/>
      <c r="AF574" s="151"/>
      <c r="BA574" s="151"/>
      <c r="BB574" s="151"/>
      <c r="BC574" s="151"/>
      <c r="BM574" s="151"/>
      <c r="BN574" s="151"/>
    </row>
    <row r="575" spans="7:66" s="28" customFormat="1" x14ac:dyDescent="0.15">
      <c r="G575" s="151"/>
      <c r="H575" s="151"/>
      <c r="T575" s="203"/>
      <c r="U575" s="189"/>
      <c r="AE575" s="151"/>
      <c r="AF575" s="151"/>
      <c r="BA575" s="151"/>
      <c r="BB575" s="151"/>
      <c r="BC575" s="151"/>
      <c r="BM575" s="151"/>
      <c r="BN575" s="151"/>
    </row>
    <row r="576" spans="7:66" s="28" customFormat="1" x14ac:dyDescent="0.15">
      <c r="G576" s="151"/>
      <c r="H576" s="151"/>
      <c r="T576" s="203"/>
      <c r="U576" s="189"/>
      <c r="AE576" s="151"/>
      <c r="AF576" s="151"/>
      <c r="BA576" s="151"/>
      <c r="BB576" s="151"/>
      <c r="BC576" s="151"/>
      <c r="BM576" s="151"/>
      <c r="BN576" s="151"/>
    </row>
    <row r="577" spans="7:66" s="28" customFormat="1" x14ac:dyDescent="0.15">
      <c r="G577" s="151"/>
      <c r="H577" s="151"/>
      <c r="T577" s="203"/>
      <c r="U577" s="189"/>
      <c r="AE577" s="151"/>
      <c r="AF577" s="151"/>
      <c r="BA577" s="151"/>
      <c r="BB577" s="151"/>
      <c r="BC577" s="151"/>
      <c r="BM577" s="151"/>
      <c r="BN577" s="151"/>
    </row>
    <row r="578" spans="7:66" s="28" customFormat="1" x14ac:dyDescent="0.15">
      <c r="G578" s="151"/>
      <c r="H578" s="151"/>
      <c r="T578" s="203"/>
      <c r="U578" s="189"/>
      <c r="AE578" s="151"/>
      <c r="AF578" s="151"/>
      <c r="BA578" s="151"/>
      <c r="BB578" s="151"/>
      <c r="BC578" s="151"/>
      <c r="BM578" s="151"/>
      <c r="BN578" s="151"/>
    </row>
    <row r="579" spans="7:66" s="28" customFormat="1" x14ac:dyDescent="0.15">
      <c r="G579" s="151"/>
      <c r="H579" s="151"/>
      <c r="T579" s="203"/>
      <c r="U579" s="189"/>
      <c r="AE579" s="151"/>
      <c r="AF579" s="151"/>
      <c r="BA579" s="151"/>
      <c r="BB579" s="151"/>
      <c r="BC579" s="151"/>
      <c r="BM579" s="151"/>
      <c r="BN579" s="151"/>
    </row>
    <row r="580" spans="7:66" s="28" customFormat="1" x14ac:dyDescent="0.15">
      <c r="G580" s="151"/>
      <c r="H580" s="151"/>
      <c r="T580" s="203"/>
      <c r="U580" s="189"/>
      <c r="AE580" s="151"/>
      <c r="AF580" s="151"/>
      <c r="BA580" s="151"/>
      <c r="BB580" s="151"/>
      <c r="BC580" s="151"/>
      <c r="BM580" s="151"/>
      <c r="BN580" s="151"/>
    </row>
    <row r="581" spans="7:66" s="28" customFormat="1" x14ac:dyDescent="0.15">
      <c r="G581" s="151"/>
      <c r="H581" s="151"/>
      <c r="T581" s="203"/>
      <c r="U581" s="189"/>
      <c r="AE581" s="151"/>
      <c r="AF581" s="151"/>
      <c r="BA581" s="151"/>
      <c r="BB581" s="151"/>
      <c r="BC581" s="151"/>
      <c r="BM581" s="151"/>
      <c r="BN581" s="151"/>
    </row>
    <row r="582" spans="7:66" s="28" customFormat="1" x14ac:dyDescent="0.15">
      <c r="G582" s="151"/>
      <c r="H582" s="151"/>
      <c r="T582" s="203"/>
      <c r="U582" s="189"/>
      <c r="AE582" s="151"/>
      <c r="AF582" s="151"/>
      <c r="BA582" s="151"/>
      <c r="BB582" s="151"/>
      <c r="BC582" s="151"/>
      <c r="BM582" s="151"/>
      <c r="BN582" s="151"/>
    </row>
    <row r="583" spans="7:66" s="28" customFormat="1" x14ac:dyDescent="0.15">
      <c r="G583" s="151"/>
      <c r="H583" s="151"/>
      <c r="T583" s="203"/>
      <c r="U583" s="189"/>
      <c r="AE583" s="151"/>
      <c r="AF583" s="151"/>
      <c r="BA583" s="151"/>
      <c r="BB583" s="151"/>
      <c r="BC583" s="151"/>
      <c r="BM583" s="151"/>
      <c r="BN583" s="151"/>
    </row>
    <row r="584" spans="7:66" s="28" customFormat="1" x14ac:dyDescent="0.15">
      <c r="G584" s="151"/>
      <c r="H584" s="151"/>
      <c r="T584" s="203"/>
      <c r="U584" s="189"/>
      <c r="AE584" s="151"/>
      <c r="AF584" s="151"/>
      <c r="BA584" s="151"/>
      <c r="BB584" s="151"/>
      <c r="BC584" s="151"/>
      <c r="BM584" s="151"/>
      <c r="BN584" s="151"/>
    </row>
    <row r="585" spans="7:66" s="28" customFormat="1" x14ac:dyDescent="0.15">
      <c r="G585" s="151"/>
      <c r="H585" s="151"/>
      <c r="T585" s="203"/>
      <c r="U585" s="189"/>
      <c r="AE585" s="151"/>
      <c r="AF585" s="151"/>
      <c r="BA585" s="151"/>
      <c r="BB585" s="151"/>
      <c r="BC585" s="151"/>
      <c r="BM585" s="151"/>
      <c r="BN585" s="151"/>
    </row>
    <row r="586" spans="7:66" s="28" customFormat="1" x14ac:dyDescent="0.15">
      <c r="G586" s="151"/>
      <c r="H586" s="151"/>
      <c r="T586" s="203"/>
      <c r="U586" s="189"/>
      <c r="AE586" s="151"/>
      <c r="AF586" s="151"/>
      <c r="BA586" s="151"/>
      <c r="BB586" s="151"/>
      <c r="BC586" s="151"/>
      <c r="BM586" s="151"/>
      <c r="BN586" s="151"/>
    </row>
    <row r="587" spans="7:66" s="28" customFormat="1" x14ac:dyDescent="0.15">
      <c r="G587" s="151"/>
      <c r="H587" s="151"/>
      <c r="T587" s="203"/>
      <c r="U587" s="189"/>
      <c r="AE587" s="151"/>
      <c r="AF587" s="151"/>
      <c r="BA587" s="151"/>
      <c r="BB587" s="151"/>
      <c r="BC587" s="151"/>
      <c r="BM587" s="151"/>
      <c r="BN587" s="151"/>
    </row>
    <row r="588" spans="7:66" s="28" customFormat="1" x14ac:dyDescent="0.15">
      <c r="G588" s="151"/>
      <c r="H588" s="151"/>
      <c r="T588" s="203"/>
      <c r="U588" s="189"/>
      <c r="AE588" s="151"/>
      <c r="AF588" s="151"/>
      <c r="BA588" s="151"/>
      <c r="BB588" s="151"/>
      <c r="BC588" s="151"/>
      <c r="BM588" s="151"/>
      <c r="BN588" s="151"/>
    </row>
    <row r="589" spans="7:66" s="28" customFormat="1" x14ac:dyDescent="0.15">
      <c r="G589" s="151"/>
      <c r="H589" s="151"/>
      <c r="T589" s="203"/>
      <c r="U589" s="189"/>
      <c r="AE589" s="151"/>
      <c r="AF589" s="151"/>
      <c r="BA589" s="151"/>
      <c r="BB589" s="151"/>
      <c r="BC589" s="151"/>
      <c r="BM589" s="151"/>
      <c r="BN589" s="151"/>
    </row>
    <row r="590" spans="7:66" s="28" customFormat="1" x14ac:dyDescent="0.15">
      <c r="G590" s="151"/>
      <c r="H590" s="151"/>
      <c r="T590" s="203"/>
      <c r="U590" s="189"/>
      <c r="AE590" s="151"/>
      <c r="AF590" s="151"/>
      <c r="BA590" s="151"/>
      <c r="BB590" s="151"/>
      <c r="BC590" s="151"/>
      <c r="BM590" s="151"/>
      <c r="BN590" s="151"/>
    </row>
    <row r="591" spans="7:66" s="28" customFormat="1" x14ac:dyDescent="0.15">
      <c r="G591" s="151"/>
      <c r="H591" s="151"/>
      <c r="T591" s="203"/>
      <c r="U591" s="189"/>
      <c r="AE591" s="151"/>
      <c r="AF591" s="151"/>
      <c r="BA591" s="151"/>
      <c r="BB591" s="151"/>
      <c r="BC591" s="151"/>
      <c r="BM591" s="151"/>
      <c r="BN591" s="151"/>
    </row>
    <row r="592" spans="7:66" s="28" customFormat="1" x14ac:dyDescent="0.15">
      <c r="G592" s="151"/>
      <c r="H592" s="151"/>
      <c r="T592" s="203"/>
      <c r="U592" s="189"/>
      <c r="AE592" s="151"/>
      <c r="AF592" s="151"/>
      <c r="BA592" s="151"/>
      <c r="BB592" s="151"/>
      <c r="BC592" s="151"/>
      <c r="BM592" s="151"/>
      <c r="BN592" s="151"/>
    </row>
    <row r="593" spans="7:66" s="28" customFormat="1" x14ac:dyDescent="0.15">
      <c r="G593" s="151"/>
      <c r="H593" s="151"/>
      <c r="T593" s="203"/>
      <c r="U593" s="189"/>
      <c r="AE593" s="151"/>
      <c r="AF593" s="151"/>
      <c r="BA593" s="151"/>
      <c r="BB593" s="151"/>
      <c r="BC593" s="151"/>
      <c r="BM593" s="151"/>
      <c r="BN593" s="151"/>
    </row>
    <row r="594" spans="7:66" s="28" customFormat="1" x14ac:dyDescent="0.15">
      <c r="G594" s="151"/>
      <c r="H594" s="151"/>
      <c r="T594" s="203"/>
      <c r="U594" s="189"/>
      <c r="AE594" s="151"/>
      <c r="AF594" s="151"/>
      <c r="BA594" s="151"/>
      <c r="BB594" s="151"/>
      <c r="BC594" s="151"/>
      <c r="BM594" s="151"/>
      <c r="BN594" s="151"/>
    </row>
    <row r="595" spans="7:66" s="28" customFormat="1" x14ac:dyDescent="0.15">
      <c r="G595" s="151"/>
      <c r="H595" s="151"/>
      <c r="T595" s="203"/>
      <c r="U595" s="189"/>
      <c r="AE595" s="151"/>
      <c r="AF595" s="151"/>
      <c r="BA595" s="151"/>
      <c r="BB595" s="151"/>
      <c r="BC595" s="151"/>
      <c r="BM595" s="151"/>
      <c r="BN595" s="151"/>
    </row>
    <row r="596" spans="7:66" s="28" customFormat="1" x14ac:dyDescent="0.15">
      <c r="G596" s="151"/>
      <c r="H596" s="151"/>
      <c r="T596" s="203"/>
      <c r="U596" s="189"/>
      <c r="AE596" s="151"/>
      <c r="AF596" s="151"/>
      <c r="BA596" s="151"/>
      <c r="BB596" s="151"/>
      <c r="BC596" s="151"/>
      <c r="BM596" s="151"/>
      <c r="BN596" s="151"/>
    </row>
    <row r="597" spans="7:66" s="28" customFormat="1" x14ac:dyDescent="0.15">
      <c r="G597" s="151"/>
      <c r="H597" s="151"/>
      <c r="T597" s="203"/>
      <c r="U597" s="189"/>
      <c r="AE597" s="151"/>
      <c r="AF597" s="151"/>
      <c r="BA597" s="151"/>
      <c r="BB597" s="151"/>
      <c r="BC597" s="151"/>
      <c r="BM597" s="151"/>
      <c r="BN597" s="151"/>
    </row>
    <row r="598" spans="7:66" s="28" customFormat="1" x14ac:dyDescent="0.15">
      <c r="G598" s="151"/>
      <c r="H598" s="151"/>
      <c r="T598" s="203"/>
      <c r="U598" s="189"/>
      <c r="AE598" s="151"/>
      <c r="AF598" s="151"/>
      <c r="BA598" s="151"/>
      <c r="BB598" s="151"/>
      <c r="BC598" s="151"/>
      <c r="BM598" s="151"/>
      <c r="BN598" s="151"/>
    </row>
    <row r="599" spans="7:66" s="28" customFormat="1" x14ac:dyDescent="0.15">
      <c r="G599" s="151"/>
      <c r="H599" s="151"/>
      <c r="T599" s="203"/>
      <c r="U599" s="189"/>
      <c r="AE599" s="151"/>
      <c r="AF599" s="151"/>
      <c r="BA599" s="151"/>
      <c r="BB599" s="151"/>
      <c r="BC599" s="151"/>
      <c r="BM599" s="151"/>
      <c r="BN599" s="151"/>
    </row>
    <row r="600" spans="7:66" s="28" customFormat="1" x14ac:dyDescent="0.15">
      <c r="G600" s="151"/>
      <c r="H600" s="151"/>
      <c r="T600" s="203"/>
      <c r="U600" s="189"/>
      <c r="AE600" s="151"/>
      <c r="AF600" s="151"/>
      <c r="BA600" s="151"/>
      <c r="BB600" s="151"/>
      <c r="BC600" s="151"/>
      <c r="BM600" s="151"/>
      <c r="BN600" s="151"/>
    </row>
    <row r="601" spans="7:66" s="28" customFormat="1" x14ac:dyDescent="0.15">
      <c r="G601" s="151"/>
      <c r="H601" s="151"/>
      <c r="T601" s="203"/>
      <c r="U601" s="189"/>
      <c r="AE601" s="151"/>
      <c r="AF601" s="151"/>
      <c r="BA601" s="151"/>
      <c r="BB601" s="151"/>
      <c r="BC601" s="151"/>
      <c r="BM601" s="151"/>
      <c r="BN601" s="151"/>
    </row>
    <row r="602" spans="7:66" s="28" customFormat="1" x14ac:dyDescent="0.15">
      <c r="G602" s="151"/>
      <c r="H602" s="151"/>
      <c r="T602" s="203"/>
      <c r="U602" s="189"/>
      <c r="AE602" s="151"/>
      <c r="AF602" s="151"/>
      <c r="BA602" s="151"/>
      <c r="BB602" s="151"/>
      <c r="BC602" s="151"/>
      <c r="BM602" s="151"/>
      <c r="BN602" s="151"/>
    </row>
    <row r="603" spans="7:66" s="28" customFormat="1" x14ac:dyDescent="0.15">
      <c r="G603" s="151"/>
      <c r="H603" s="151"/>
      <c r="T603" s="203"/>
      <c r="U603" s="189"/>
      <c r="AE603" s="151"/>
      <c r="AF603" s="151"/>
      <c r="BA603" s="151"/>
      <c r="BB603" s="151"/>
      <c r="BC603" s="151"/>
      <c r="BM603" s="151"/>
      <c r="BN603" s="151"/>
    </row>
    <row r="604" spans="7:66" s="28" customFormat="1" x14ac:dyDescent="0.15">
      <c r="G604" s="151"/>
      <c r="H604" s="151"/>
      <c r="T604" s="203"/>
      <c r="U604" s="189"/>
      <c r="AE604" s="151"/>
      <c r="AF604" s="151"/>
      <c r="BA604" s="151"/>
      <c r="BB604" s="151"/>
      <c r="BC604" s="151"/>
      <c r="BM604" s="151"/>
      <c r="BN604" s="151"/>
    </row>
    <row r="605" spans="7:66" s="28" customFormat="1" x14ac:dyDescent="0.15">
      <c r="G605" s="151"/>
      <c r="H605" s="151"/>
      <c r="T605" s="203"/>
      <c r="U605" s="189"/>
      <c r="AE605" s="151"/>
      <c r="AF605" s="151"/>
      <c r="BA605" s="151"/>
      <c r="BB605" s="151"/>
      <c r="BC605" s="151"/>
      <c r="BM605" s="151"/>
      <c r="BN605" s="151"/>
    </row>
    <row r="606" spans="7:66" s="28" customFormat="1" x14ac:dyDescent="0.15">
      <c r="G606" s="151"/>
      <c r="H606" s="151"/>
      <c r="T606" s="203"/>
      <c r="U606" s="189"/>
      <c r="AE606" s="151"/>
      <c r="AF606" s="151"/>
      <c r="BA606" s="151"/>
      <c r="BB606" s="151"/>
      <c r="BC606" s="151"/>
      <c r="BM606" s="151"/>
      <c r="BN606" s="151"/>
    </row>
    <row r="607" spans="7:66" s="28" customFormat="1" x14ac:dyDescent="0.15">
      <c r="G607" s="151"/>
      <c r="H607" s="151"/>
      <c r="T607" s="203"/>
      <c r="U607" s="189"/>
      <c r="AE607" s="151"/>
      <c r="AF607" s="151"/>
      <c r="BA607" s="151"/>
      <c r="BB607" s="151"/>
      <c r="BC607" s="151"/>
      <c r="BM607" s="151"/>
      <c r="BN607" s="151"/>
    </row>
    <row r="608" spans="7:66" s="28" customFormat="1" x14ac:dyDescent="0.15">
      <c r="G608" s="151"/>
      <c r="H608" s="151"/>
      <c r="T608" s="203"/>
      <c r="U608" s="189"/>
      <c r="AE608" s="151"/>
      <c r="AF608" s="151"/>
      <c r="BA608" s="151"/>
      <c r="BB608" s="151"/>
      <c r="BC608" s="151"/>
      <c r="BM608" s="151"/>
      <c r="BN608" s="151"/>
    </row>
    <row r="609" spans="7:79" s="28" customFormat="1" x14ac:dyDescent="0.15">
      <c r="G609" s="151"/>
      <c r="H609" s="151"/>
      <c r="T609" s="203"/>
      <c r="U609" s="189"/>
      <c r="AE609" s="151"/>
      <c r="AF609" s="151"/>
      <c r="BA609" s="151"/>
      <c r="BB609" s="151"/>
      <c r="BC609" s="151"/>
      <c r="BM609" s="151"/>
      <c r="BN609" s="151"/>
    </row>
    <row r="610" spans="7:79" s="28" customFormat="1" x14ac:dyDescent="0.15">
      <c r="G610" s="151"/>
      <c r="H610" s="151"/>
      <c r="T610" s="203"/>
      <c r="U610" s="189"/>
      <c r="AE610" s="151"/>
      <c r="AF610" s="151"/>
      <c r="BA610" s="151"/>
      <c r="BB610" s="151"/>
      <c r="BC610" s="151"/>
      <c r="BM610" s="151"/>
      <c r="BN610" s="151"/>
    </row>
    <row r="611" spans="7:79" s="28" customFormat="1" x14ac:dyDescent="0.15">
      <c r="G611" s="151"/>
      <c r="H611" s="151"/>
      <c r="T611" s="203"/>
      <c r="U611" s="189"/>
      <c r="AE611" s="151"/>
      <c r="AF611" s="151"/>
      <c r="BA611" s="151"/>
      <c r="BB611" s="151"/>
      <c r="BC611" s="151"/>
      <c r="BM611" s="151"/>
      <c r="BN611" s="151"/>
    </row>
    <row r="612" spans="7:79" s="28" customFormat="1" x14ac:dyDescent="0.15">
      <c r="G612" s="151"/>
      <c r="H612" s="151"/>
      <c r="T612" s="203"/>
      <c r="U612" s="189"/>
      <c r="AE612" s="151"/>
      <c r="AF612" s="151"/>
      <c r="BA612" s="151"/>
      <c r="BB612" s="151"/>
      <c r="BC612" s="151"/>
      <c r="BM612" s="151"/>
      <c r="BN612" s="151"/>
    </row>
    <row r="613" spans="7:79" s="28" customFormat="1" x14ac:dyDescent="0.15">
      <c r="G613" s="151"/>
      <c r="H613" s="151"/>
      <c r="T613" s="203"/>
      <c r="U613" s="189"/>
      <c r="AE613" s="151"/>
      <c r="AF613" s="151"/>
      <c r="BA613" s="151"/>
      <c r="BB613" s="151"/>
      <c r="BC613" s="151"/>
      <c r="BM613" s="151"/>
      <c r="BN613" s="151"/>
    </row>
    <row r="614" spans="7:79" s="28" customFormat="1" x14ac:dyDescent="0.15">
      <c r="G614" s="151"/>
      <c r="H614" s="151"/>
      <c r="T614" s="203"/>
      <c r="U614" s="189"/>
      <c r="AE614" s="151"/>
      <c r="AF614" s="151"/>
      <c r="BA614" s="151"/>
      <c r="BB614" s="151"/>
      <c r="BC614" s="151"/>
      <c r="BM614" s="151"/>
      <c r="BN614" s="151"/>
    </row>
    <row r="615" spans="7:79" s="28" customFormat="1" x14ac:dyDescent="0.15">
      <c r="G615" s="151"/>
      <c r="H615" s="151"/>
      <c r="T615" s="203"/>
      <c r="U615" s="189"/>
      <c r="AE615" s="151"/>
      <c r="AF615" s="151"/>
      <c r="BA615" s="151"/>
      <c r="BB615" s="151"/>
      <c r="BC615" s="151"/>
      <c r="BM615" s="151"/>
      <c r="BN615" s="151"/>
    </row>
    <row r="616" spans="7:79" s="28" customFormat="1" x14ac:dyDescent="0.15">
      <c r="G616" s="151"/>
      <c r="H616" s="151"/>
      <c r="T616" s="203"/>
      <c r="U616" s="189"/>
      <c r="AE616" s="151"/>
      <c r="AF616" s="151"/>
      <c r="BA616" s="151"/>
      <c r="BB616" s="151"/>
      <c r="BC616" s="151"/>
      <c r="BM616" s="151"/>
      <c r="BN616" s="151"/>
    </row>
    <row r="617" spans="7:79" s="28" customFormat="1" x14ac:dyDescent="0.15">
      <c r="G617" s="151"/>
      <c r="H617" s="151"/>
      <c r="T617" s="203"/>
      <c r="U617" s="189"/>
      <c r="AE617" s="151"/>
      <c r="AF617" s="151"/>
      <c r="BA617" s="151"/>
      <c r="BB617" s="151"/>
      <c r="BC617" s="151"/>
      <c r="BM617" s="151"/>
      <c r="BN617" s="151"/>
    </row>
    <row r="618" spans="7:79" s="28" customFormat="1" x14ac:dyDescent="0.15">
      <c r="G618" s="151"/>
      <c r="H618" s="151"/>
      <c r="T618" s="203"/>
      <c r="U618" s="189"/>
      <c r="AE618" s="151"/>
      <c r="AF618" s="151"/>
      <c r="BA618" s="151"/>
      <c r="BB618" s="151"/>
      <c r="BC618" s="151"/>
      <c r="BM618" s="151"/>
      <c r="BN618" s="151"/>
    </row>
    <row r="619" spans="7:79" s="28" customFormat="1" x14ac:dyDescent="0.15">
      <c r="G619" s="151"/>
      <c r="H619" s="151"/>
      <c r="T619" s="203"/>
      <c r="U619" s="189"/>
      <c r="AE619" s="151"/>
      <c r="AF619" s="151"/>
      <c r="BA619" s="151"/>
      <c r="BB619" s="151"/>
      <c r="BC619" s="151"/>
      <c r="BM619" s="151"/>
      <c r="BN619" s="151"/>
    </row>
    <row r="620" spans="7:79" s="28" customFormat="1" x14ac:dyDescent="0.15">
      <c r="G620" s="151"/>
      <c r="H620" s="151"/>
      <c r="T620" s="203"/>
      <c r="U620" s="189"/>
      <c r="AE620" s="147"/>
      <c r="AF620" s="147"/>
      <c r="BA620" s="151"/>
      <c r="BB620" s="151"/>
      <c r="BC620" s="151"/>
      <c r="BM620" s="151"/>
      <c r="BN620" s="151"/>
    </row>
    <row r="621" spans="7:79" s="28" customFormat="1" x14ac:dyDescent="0.15">
      <c r="G621" s="151"/>
      <c r="H621" s="151"/>
      <c r="T621" s="203"/>
      <c r="U621" s="189"/>
      <c r="AE621" s="147"/>
      <c r="AF621" s="147"/>
      <c r="BA621" s="151"/>
      <c r="BB621" s="151"/>
      <c r="BC621" s="151"/>
      <c r="BM621" s="151"/>
      <c r="BN621" s="151"/>
    </row>
    <row r="622" spans="7:79" s="28" customFormat="1" x14ac:dyDescent="0.15">
      <c r="G622" s="151"/>
      <c r="H622" s="151"/>
      <c r="T622" s="203"/>
      <c r="U622" s="189"/>
      <c r="AE622" s="147"/>
      <c r="AF622" s="147"/>
      <c r="BA622" s="151"/>
      <c r="BB622" s="151"/>
      <c r="BC622" s="151"/>
      <c r="BM622" s="151"/>
      <c r="BN622" s="151"/>
    </row>
    <row r="623" spans="7:79" x14ac:dyDescent="0.15">
      <c r="CA623" s="28"/>
    </row>
  </sheetData>
  <autoFilter ref="A5:CF507" xr:uid="{00000000-0009-0000-0000-000005000000}"/>
  <dataConsolidate/>
  <mergeCells count="47">
    <mergeCell ref="BY1:CF1"/>
    <mergeCell ref="BW2:BW4"/>
    <mergeCell ref="BV2:BV4"/>
    <mergeCell ref="BU2:BU4"/>
    <mergeCell ref="BJ2:BL2"/>
    <mergeCell ref="BT2:BT4"/>
    <mergeCell ref="BK3:BK4"/>
    <mergeCell ref="BL3:BL4"/>
    <mergeCell ref="M2:M4"/>
    <mergeCell ref="V2:V4"/>
    <mergeCell ref="BI2:BI4"/>
    <mergeCell ref="X2:X4"/>
    <mergeCell ref="AF2:AF4"/>
    <mergeCell ref="O2:O4"/>
    <mergeCell ref="AA2:AC2"/>
    <mergeCell ref="AD2:AD4"/>
    <mergeCell ref="BE2:BE4"/>
    <mergeCell ref="BD2:BD4"/>
    <mergeCell ref="W2:W4"/>
    <mergeCell ref="BF2:BG2"/>
    <mergeCell ref="BF3:BF4"/>
    <mergeCell ref="BG3:BG4"/>
    <mergeCell ref="BH2:BH4"/>
    <mergeCell ref="AH3:AM3"/>
    <mergeCell ref="W1:AX1"/>
    <mergeCell ref="BM2:BS2"/>
    <mergeCell ref="Z3:Z4"/>
    <mergeCell ref="N2:N4"/>
    <mergeCell ref="Y2:Z2"/>
    <mergeCell ref="S2:S4"/>
    <mergeCell ref="R2:R4"/>
    <mergeCell ref="T2:T4"/>
    <mergeCell ref="P2:P4"/>
    <mergeCell ref="U2:U4"/>
    <mergeCell ref="AG2:AM2"/>
    <mergeCell ref="Q2:Q4"/>
    <mergeCell ref="BA2:BC3"/>
    <mergeCell ref="AQ2:AV2"/>
    <mergeCell ref="AU3:AV3"/>
    <mergeCell ref="AE2:AE4"/>
    <mergeCell ref="AZ2:AZ4"/>
    <mergeCell ref="AN2:AP2"/>
    <mergeCell ref="AQ3:AR3"/>
    <mergeCell ref="AS3:AT3"/>
    <mergeCell ref="AW2:AX2"/>
    <mergeCell ref="AW3:AW4"/>
    <mergeCell ref="AY2:AY4"/>
  </mergeCells>
  <phoneticPr fontId="1"/>
  <dataValidations count="8">
    <dataValidation type="list" allowBlank="1" showInputMessage="1" showErrorMessage="1" sqref="AW482 AG6:AG507" xr:uid="{00000000-0002-0000-0500-000000000000}">
      <formula1>$BZ$3:$BZ$7</formula1>
    </dataValidation>
    <dataValidation type="list" allowBlank="1" showInputMessage="1" showErrorMessage="1" sqref="BA6:BC507" xr:uid="{00000000-0002-0000-0500-000001000000}">
      <formula1>$CB$3:$CB$6</formula1>
    </dataValidation>
    <dataValidation type="list" allowBlank="1" showInputMessage="1" showErrorMessage="1" sqref="BI6:BI507" xr:uid="{00000000-0002-0000-0500-000002000000}">
      <formula1>$CD$3:$CD$5</formula1>
    </dataValidation>
    <dataValidation type="list" allowBlank="1" showInputMessage="1" showErrorMessage="1" sqref="BM6:BN508 BP6:BR508" xr:uid="{00000000-0002-0000-0500-000003000000}">
      <formula1>$CE$3:$CE$12</formula1>
    </dataValidation>
    <dataValidation type="list" allowBlank="1" showInputMessage="1" showErrorMessage="1" sqref="BT6:BT508" xr:uid="{00000000-0002-0000-0500-000004000000}">
      <formula1>$CF$3:$CF$5</formula1>
    </dataValidation>
    <dataValidation type="list" allowBlank="1" showInputMessage="1" showErrorMessage="1" sqref="AY6:AY508 V6:V507" xr:uid="{00000000-0002-0000-0500-000005000000}">
      <formula1>$BY$3:$BY$37</formula1>
    </dataValidation>
    <dataValidation type="list" allowBlank="1" showInputMessage="1" showErrorMessage="1" sqref="BF6:BF507" xr:uid="{00000000-0002-0000-0500-000006000000}">
      <formula1>$CC$3:$CC$6</formula1>
    </dataValidation>
    <dataValidation type="list" allowBlank="1" showInputMessage="1" showErrorMessage="1" sqref="AH6:AM507" xr:uid="{00000000-0002-0000-0500-000007000000}">
      <formula1>$CA$3:$CA$9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変更・取下げバックアップ</vt:lpstr>
      <vt:lpstr>Sheet1</vt:lpstr>
      <vt:lpstr>住所録</vt:lpstr>
      <vt:lpstr>募集様式第６号</vt:lpstr>
      <vt:lpstr>公表前データ</vt:lpstr>
      <vt:lpstr>一覧</vt:lpstr>
      <vt:lpstr>公表前データ!Print_Area</vt:lpstr>
      <vt:lpstr>住所録!Print_Area</vt:lpstr>
      <vt:lpstr>募集様式第６号!Print_Area</vt:lpstr>
      <vt:lpstr>公表前データ!Print_Titles</vt:lpstr>
      <vt:lpstr>募集様式第６号!Print_Titles</vt:lpstr>
      <vt:lpstr>現在の状況１</vt:lpstr>
    </vt:vector>
  </TitlesOfParts>
  <Company>公益社団法人岩手県農業公社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耕一</dc:creator>
  <cp:lastModifiedBy>山里 善彦</cp:lastModifiedBy>
  <cp:lastPrinted>2021-08-02T07:09:33Z</cp:lastPrinted>
  <dcterms:created xsi:type="dcterms:W3CDTF">2014-04-04T07:58:39Z</dcterms:created>
  <dcterms:modified xsi:type="dcterms:W3CDTF">2021-08-02T07:09:36Z</dcterms:modified>
</cp:coreProperties>
</file>