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kanri-n3\ALLUSER\中間管理機構\R4\14 農地中間管理事業等の諸規程の管理\便覧（令和4年度改正）\3様式\5変更解約\"/>
    </mc:Choice>
  </mc:AlternateContent>
  <xr:revisionPtr revIDLastSave="0" documentId="13_ncr:1_{E2B27BFB-5F05-43D9-B141-EC27312E17C9}" xr6:coauthVersionLast="47" xr6:coauthVersionMax="47" xr10:uidLastSave="{00000000-0000-0000-0000-000000000000}"/>
  <bookViews>
    <workbookView xWindow="-120" yWindow="-120" windowWidth="29040" windowHeight="15840" activeTab="1" xr2:uid="{00000000-000D-0000-FFFF-FFFF00000000}"/>
  </bookViews>
  <sheets>
    <sheet name="データ入力" sheetId="5" r:id="rId1"/>
    <sheet name="解約兼通知書３部" sheetId="6" r:id="rId2"/>
    <sheet name="市・農委申出" sheetId="9" r:id="rId3"/>
    <sheet name="解約伺い" sheetId="7" r:id="rId4"/>
  </sheets>
  <definedNames>
    <definedName name="_xlnm.Print_Area" localSheetId="0">データ入力!$A$1:$AL$22</definedName>
    <definedName name="_xlnm.Print_Area" localSheetId="1">解約兼通知書３部!$A$1:$I$102</definedName>
    <definedName name="_xlnm.Print_Area" localSheetId="3">解約伺い!$A$1:$N$140</definedName>
    <definedName name="_xlnm.Print_Area" localSheetId="2">市・農委申出!$A$1:$E$28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5" i="6" l="1"/>
  <c r="F95" i="6" s="1"/>
  <c r="J40" i="7"/>
  <c r="J94" i="7" s="1"/>
  <c r="L36" i="7"/>
  <c r="L89" i="7" s="1"/>
  <c r="C28" i="7"/>
  <c r="G24" i="7"/>
  <c r="G23" i="7"/>
  <c r="D24" i="7"/>
  <c r="D23" i="7"/>
  <c r="B21" i="9"/>
  <c r="C20" i="9"/>
  <c r="B20" i="9"/>
  <c r="D9" i="9"/>
  <c r="A4" i="6"/>
  <c r="C38" i="7" s="1"/>
  <c r="H1" i="5"/>
  <c r="K1" i="5"/>
  <c r="E1" i="5"/>
  <c r="C44" i="6" s="1"/>
  <c r="G22" i="7" s="1"/>
  <c r="A43" i="6"/>
  <c r="H43" i="6"/>
  <c r="G43" i="6"/>
  <c r="F43" i="6"/>
  <c r="E43" i="6"/>
  <c r="C43" i="6"/>
  <c r="B43" i="6"/>
  <c r="H26" i="6"/>
  <c r="H27" i="6"/>
  <c r="H28" i="6"/>
  <c r="H29" i="6"/>
  <c r="H30" i="6"/>
  <c r="H31" i="6"/>
  <c r="H32" i="6"/>
  <c r="H33" i="6"/>
  <c r="H34" i="6"/>
  <c r="H35" i="6"/>
  <c r="H36" i="6"/>
  <c r="H37" i="6"/>
  <c r="H38" i="6"/>
  <c r="H39" i="6"/>
  <c r="H40" i="6"/>
  <c r="H41" i="6"/>
  <c r="H42"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F41" i="6"/>
  <c r="G41" i="6"/>
  <c r="F42" i="6"/>
  <c r="G42" i="6"/>
  <c r="E26" i="6"/>
  <c r="E27" i="6"/>
  <c r="E28" i="6"/>
  <c r="E29" i="6"/>
  <c r="E30" i="6"/>
  <c r="E31" i="6"/>
  <c r="E32" i="6"/>
  <c r="E33" i="6"/>
  <c r="E34" i="6"/>
  <c r="E35" i="6"/>
  <c r="E36" i="6"/>
  <c r="E37" i="6"/>
  <c r="E38" i="6"/>
  <c r="E39" i="6"/>
  <c r="E40" i="6"/>
  <c r="E41" i="6"/>
  <c r="E42" i="6"/>
  <c r="C26" i="6"/>
  <c r="C27" i="6"/>
  <c r="C28" i="6"/>
  <c r="C29" i="6"/>
  <c r="C30" i="6"/>
  <c r="C31" i="6"/>
  <c r="C32" i="6"/>
  <c r="C33" i="6"/>
  <c r="C34" i="6"/>
  <c r="C35" i="6"/>
  <c r="C36" i="6"/>
  <c r="C37" i="6"/>
  <c r="C38" i="6"/>
  <c r="C39" i="6"/>
  <c r="C40" i="6"/>
  <c r="C41" i="6"/>
  <c r="C42" i="6"/>
  <c r="B26" i="6"/>
  <c r="B27" i="6"/>
  <c r="B28" i="6"/>
  <c r="B29" i="6"/>
  <c r="B30" i="6"/>
  <c r="B31" i="6"/>
  <c r="B32" i="6"/>
  <c r="B33" i="6"/>
  <c r="B34" i="6"/>
  <c r="B35" i="6"/>
  <c r="B36" i="6"/>
  <c r="B37" i="6"/>
  <c r="B38" i="6"/>
  <c r="B39" i="6"/>
  <c r="B40" i="6"/>
  <c r="B41" i="6"/>
  <c r="B42" i="6"/>
  <c r="A26" i="6"/>
  <c r="A27" i="6"/>
  <c r="A28" i="6"/>
  <c r="A29" i="6"/>
  <c r="A30" i="6"/>
  <c r="A31" i="6"/>
  <c r="A32" i="6"/>
  <c r="A33" i="6"/>
  <c r="A34" i="6"/>
  <c r="A35" i="6"/>
  <c r="A36" i="6"/>
  <c r="A37" i="6"/>
  <c r="A38" i="6"/>
  <c r="A39" i="6"/>
  <c r="A40" i="6"/>
  <c r="A41" i="6"/>
  <c r="A42" i="6"/>
  <c r="B23" i="6"/>
  <c r="B14" i="7" s="1"/>
  <c r="C100" i="6"/>
  <c r="G60" i="6"/>
  <c r="D20" i="7" s="1"/>
  <c r="G61" i="6"/>
  <c r="I20" i="7" s="1"/>
  <c r="C18" i="6"/>
  <c r="D45" i="6"/>
  <c r="F45" i="6"/>
  <c r="C21" i="9" l="1"/>
  <c r="A56" i="6"/>
  <c r="J23" i="7"/>
  <c r="J24" i="7"/>
  <c r="E25" i="6"/>
  <c r="F25" i="6"/>
  <c r="G25" i="6"/>
  <c r="H25" i="6"/>
  <c r="C25" i="6"/>
  <c r="A25" i="6"/>
  <c r="B25" i="6"/>
  <c r="H24" i="6"/>
  <c r="G24" i="6"/>
  <c r="F24" i="6"/>
  <c r="E24" i="6"/>
  <c r="H22" i="7" s="1"/>
  <c r="C24" i="6"/>
  <c r="B24" i="6"/>
  <c r="A24" i="6"/>
  <c r="G5" i="6"/>
  <c r="D19" i="7" s="1"/>
  <c r="G6" i="6"/>
  <c r="I19" i="7" s="1"/>
  <c r="G44" i="6" l="1"/>
  <c r="L22" i="7" s="1"/>
  <c r="D22" i="7"/>
  <c r="H44" i="6"/>
  <c r="E102" i="6"/>
  <c r="A53" i="6" l="1"/>
  <c r="F102" i="6" l="1"/>
  <c r="B93" i="6" l="1"/>
  <c r="B92" i="6"/>
  <c r="B91" i="6"/>
  <c r="B90" i="6"/>
  <c r="B89" i="6"/>
  <c r="B88" i="6"/>
  <c r="B87" i="6"/>
  <c r="B78" i="6"/>
  <c r="B79" i="6"/>
  <c r="B82" i="6"/>
  <c r="B83" i="6"/>
  <c r="B86" i="6"/>
  <c r="B76" i="6" l="1"/>
  <c r="B80" i="6"/>
  <c r="B84" i="6"/>
  <c r="B77" i="6"/>
  <c r="B81" i="6"/>
  <c r="B85" i="6"/>
  <c r="B75" i="6"/>
  <c r="A90" i="6"/>
  <c r="C90" i="6"/>
  <c r="D90" i="6"/>
  <c r="E90" i="6"/>
  <c r="F90" i="6"/>
  <c r="G90" i="6"/>
  <c r="A91" i="6"/>
  <c r="C91" i="6"/>
  <c r="D91" i="6"/>
  <c r="E91" i="6"/>
  <c r="F91" i="6"/>
  <c r="G91" i="6"/>
  <c r="A92" i="6"/>
  <c r="C92" i="6"/>
  <c r="D92" i="6"/>
  <c r="E92" i="6"/>
  <c r="F92" i="6"/>
  <c r="G92" i="6"/>
  <c r="A93" i="6"/>
  <c r="C93" i="6"/>
  <c r="D93" i="6"/>
  <c r="E93" i="6"/>
  <c r="F93" i="6"/>
  <c r="G93" i="6"/>
  <c r="C26" i="7" l="1"/>
  <c r="B74" i="6" l="1"/>
  <c r="H94" i="6" l="1"/>
  <c r="E94" i="6"/>
  <c r="D94" i="6"/>
  <c r="C94" i="6"/>
  <c r="A94" i="6"/>
  <c r="H89" i="6"/>
  <c r="G89" i="6"/>
  <c r="E89" i="6"/>
  <c r="D89" i="6"/>
  <c r="C89" i="6"/>
  <c r="A89" i="6"/>
  <c r="H88" i="6"/>
  <c r="G88" i="6"/>
  <c r="E88" i="6"/>
  <c r="D88" i="6"/>
  <c r="C88" i="6"/>
  <c r="A88" i="6"/>
  <c r="H87" i="6"/>
  <c r="G87" i="6"/>
  <c r="E87" i="6"/>
  <c r="D87" i="6"/>
  <c r="C87" i="6"/>
  <c r="A87" i="6"/>
  <c r="H86" i="6"/>
  <c r="G86" i="6"/>
  <c r="E86" i="6"/>
  <c r="D86" i="6"/>
  <c r="C86" i="6"/>
  <c r="A86" i="6"/>
  <c r="H85" i="6"/>
  <c r="G85" i="6"/>
  <c r="E85" i="6"/>
  <c r="D85" i="6"/>
  <c r="C85" i="6"/>
  <c r="A85" i="6"/>
  <c r="F85" i="6"/>
  <c r="F86" i="6"/>
  <c r="F87" i="6"/>
  <c r="F88" i="6"/>
  <c r="F89" i="6"/>
  <c r="F94" i="6"/>
  <c r="G94" i="6" l="1"/>
  <c r="A75" i="6" l="1"/>
  <c r="C75" i="6"/>
  <c r="H83" i="6"/>
  <c r="G83" i="6"/>
  <c r="F83" i="6"/>
  <c r="E83" i="6"/>
  <c r="D83" i="6"/>
  <c r="C83" i="6"/>
  <c r="H82" i="6"/>
  <c r="G82" i="6"/>
  <c r="F82" i="6"/>
  <c r="E82" i="6"/>
  <c r="D82" i="6"/>
  <c r="C82" i="6"/>
  <c r="H81" i="6"/>
  <c r="G81" i="6"/>
  <c r="F81" i="6"/>
  <c r="E81" i="6"/>
  <c r="D81" i="6"/>
  <c r="C81" i="6"/>
  <c r="H80" i="6"/>
  <c r="G80" i="6"/>
  <c r="F80" i="6"/>
  <c r="E80" i="6"/>
  <c r="D80" i="6"/>
  <c r="C80" i="6"/>
  <c r="H79" i="6"/>
  <c r="G79" i="6"/>
  <c r="F79" i="6"/>
  <c r="E79" i="6"/>
  <c r="D79" i="6"/>
  <c r="C79" i="6"/>
  <c r="H78" i="6"/>
  <c r="G78" i="6"/>
  <c r="F78" i="6"/>
  <c r="E78" i="6"/>
  <c r="D78" i="6"/>
  <c r="C78" i="6"/>
  <c r="H77" i="6"/>
  <c r="F77" i="6"/>
  <c r="E77" i="6"/>
  <c r="D77" i="6"/>
  <c r="C77" i="6"/>
  <c r="H76" i="6"/>
  <c r="G76" i="6"/>
  <c r="F76" i="6"/>
  <c r="E76" i="6"/>
  <c r="D76" i="6"/>
  <c r="C76" i="6"/>
  <c r="H75" i="6"/>
  <c r="G75" i="6"/>
  <c r="E75" i="6"/>
  <c r="D75" i="6"/>
  <c r="A76" i="6"/>
  <c r="A77" i="6"/>
  <c r="A78" i="6"/>
  <c r="A79" i="6"/>
  <c r="A80" i="6"/>
  <c r="A81" i="6"/>
  <c r="A82" i="6"/>
  <c r="A83" i="6"/>
  <c r="G77" i="6"/>
  <c r="G59" i="6"/>
  <c r="C69" i="6" s="1"/>
  <c r="F75" i="6"/>
  <c r="G17" i="6"/>
  <c r="C23" i="9"/>
  <c r="C19" i="6"/>
  <c r="G19" i="6"/>
  <c r="G70" i="6"/>
  <c r="C25" i="9"/>
  <c r="C68" i="6"/>
  <c r="G68" i="6"/>
  <c r="C20" i="6" l="1"/>
  <c r="A84" i="6"/>
  <c r="C84" i="6"/>
  <c r="E84" i="6"/>
  <c r="G84" i="6"/>
  <c r="C70" i="6"/>
  <c r="C17" i="6"/>
  <c r="D84" i="6"/>
  <c r="F84" i="6"/>
  <c r="H84" i="6"/>
</calcChain>
</file>

<file path=xl/sharedStrings.xml><?xml version="1.0" encoding="utf-8"?>
<sst xmlns="http://schemas.openxmlformats.org/spreadsheetml/2006/main" count="208" uniqueCount="150">
  <si>
    <t>発遣</t>
  </si>
  <si>
    <t>浄</t>
  </si>
  <si>
    <t>決 裁</t>
  </si>
  <si>
    <t>書</t>
  </si>
  <si>
    <t>要</t>
  </si>
  <si>
    <t>月 日</t>
  </si>
  <si>
    <t>記</t>
  </si>
  <si>
    <t>当事者の別</t>
    <rPh sb="0" eb="3">
      <t>トウジシャ</t>
    </rPh>
    <rPh sb="4" eb="5">
      <t>ベツ</t>
    </rPh>
    <phoneticPr fontId="3"/>
  </si>
  <si>
    <t>賃借人</t>
    <rPh sb="0" eb="3">
      <t>チンシャクニン</t>
    </rPh>
    <phoneticPr fontId="3"/>
  </si>
  <si>
    <t>賃貸人</t>
    <rPh sb="0" eb="2">
      <t>チンタイ</t>
    </rPh>
    <rPh sb="2" eb="3">
      <t>チンシャクニン</t>
    </rPh>
    <phoneticPr fontId="3"/>
  </si>
  <si>
    <t>転借人</t>
  </si>
  <si>
    <t>表示等</t>
  </si>
  <si>
    <t>面積合計</t>
  </si>
  <si>
    <t>㎡</t>
  </si>
  <si>
    <t>記</t>
    <rPh sb="0" eb="1">
      <t>キ</t>
    </rPh>
    <phoneticPr fontId="7"/>
  </si>
  <si>
    <t>通知者</t>
    <rPh sb="0" eb="2">
      <t>ツウチ</t>
    </rPh>
    <rPh sb="2" eb="3">
      <t>シャ</t>
    </rPh>
    <phoneticPr fontId="3"/>
  </si>
  <si>
    <t>（賃貸人）</t>
    <phoneticPr fontId="3"/>
  </si>
  <si>
    <t>（賃借人）</t>
    <phoneticPr fontId="3"/>
  </si>
  <si>
    <t>記</t>
    <rPh sb="0" eb="1">
      <t>キ</t>
    </rPh>
    <phoneticPr fontId="3"/>
  </si>
  <si>
    <t>氏          名(名称）</t>
    <rPh sb="0" eb="12">
      <t>シメイ</t>
    </rPh>
    <rPh sb="13" eb="15">
      <t>メイショウ</t>
    </rPh>
    <phoneticPr fontId="3"/>
  </si>
  <si>
    <r>
      <t xml:space="preserve">現 </t>
    </r>
    <r>
      <rPr>
        <sz val="11"/>
        <rFont val="ＭＳ 明朝"/>
        <family val="1"/>
        <charset val="128"/>
      </rPr>
      <t xml:space="preserve">       </t>
    </r>
    <r>
      <rPr>
        <sz val="11"/>
        <rFont val="ＭＳ 明朝"/>
        <family val="1"/>
        <charset val="128"/>
      </rPr>
      <t>住</t>
    </r>
    <r>
      <rPr>
        <sz val="11"/>
        <rFont val="ＭＳ 明朝"/>
        <family val="1"/>
        <charset val="128"/>
      </rPr>
      <t xml:space="preserve">        </t>
    </r>
    <r>
      <rPr>
        <sz val="11"/>
        <rFont val="ＭＳ 明朝"/>
        <family val="1"/>
        <charset val="128"/>
      </rPr>
      <t>所</t>
    </r>
    <rPh sb="0" eb="1">
      <t>ゲン</t>
    </rPh>
    <rPh sb="9" eb="19">
      <t>ジュウショ</t>
    </rPh>
    <phoneticPr fontId="3"/>
  </si>
  <si>
    <t>土地の所在</t>
    <rPh sb="0" eb="2">
      <t>トチ</t>
    </rPh>
    <phoneticPr fontId="3"/>
  </si>
  <si>
    <r>
      <t xml:space="preserve">地 </t>
    </r>
    <r>
      <rPr>
        <sz val="11"/>
        <rFont val="ＭＳ 明朝"/>
        <family val="1"/>
        <charset val="128"/>
      </rPr>
      <t xml:space="preserve">   </t>
    </r>
    <r>
      <rPr>
        <sz val="11"/>
        <rFont val="ＭＳ 明朝"/>
        <family val="1"/>
        <charset val="128"/>
      </rPr>
      <t>番</t>
    </r>
    <phoneticPr fontId="3"/>
  </si>
  <si>
    <t>地    目</t>
    <rPh sb="0" eb="6">
      <t>チモク</t>
    </rPh>
    <phoneticPr fontId="3"/>
  </si>
  <si>
    <t>登記簿</t>
    <rPh sb="0" eb="3">
      <t>トウキボ</t>
    </rPh>
    <phoneticPr fontId="3"/>
  </si>
  <si>
    <t>㎡</t>
    <phoneticPr fontId="3"/>
  </si>
  <si>
    <t>面  積</t>
    <rPh sb="0" eb="4">
      <t>メンセキ</t>
    </rPh>
    <phoneticPr fontId="3"/>
  </si>
  <si>
    <t>現  況</t>
    <rPh sb="0" eb="4">
      <t>ゲンキョウ</t>
    </rPh>
    <phoneticPr fontId="3"/>
  </si>
  <si>
    <t>備    考</t>
    <rPh sb="0" eb="6">
      <t>ビコウ</t>
    </rPh>
    <phoneticPr fontId="3"/>
  </si>
  <si>
    <t>農用地賃貸借契約の解約について</t>
    <rPh sb="0" eb="3">
      <t>ノウヨウチ</t>
    </rPh>
    <rPh sb="3" eb="6">
      <t>チンタイシャク</t>
    </rPh>
    <rPh sb="6" eb="8">
      <t>ケイヤク</t>
    </rPh>
    <rPh sb="9" eb="11">
      <t>カイヤク</t>
    </rPh>
    <phoneticPr fontId="7"/>
  </si>
  <si>
    <t>盛岡市神明町７番５号</t>
    <rPh sb="0" eb="10">
      <t>トコロ</t>
    </rPh>
    <phoneticPr fontId="3"/>
  </si>
  <si>
    <t>決   裁</t>
    <rPh sb="0" eb="1">
      <t>ケツ</t>
    </rPh>
    <rPh sb="4" eb="5">
      <t>サイ</t>
    </rPh>
    <phoneticPr fontId="9"/>
  </si>
  <si>
    <t>発  案</t>
    <rPh sb="0" eb="1">
      <t>ハツ</t>
    </rPh>
    <rPh sb="3" eb="4">
      <t>アン</t>
    </rPh>
    <phoneticPr fontId="9"/>
  </si>
  <si>
    <t>文書番号第        号</t>
    <phoneticPr fontId="9"/>
  </si>
  <si>
    <t>摘</t>
    <rPh sb="0" eb="1">
      <t>テキヨウ</t>
    </rPh>
    <phoneticPr fontId="9"/>
  </si>
  <si>
    <t>公益社団法人岩手県農業公社</t>
    <rPh sb="0" eb="2">
      <t>コウエキ</t>
    </rPh>
    <rPh sb="9" eb="11">
      <t>ノウギョウ</t>
    </rPh>
    <phoneticPr fontId="3"/>
  </si>
  <si>
    <r>
      <t>公益</t>
    </r>
    <r>
      <rPr>
        <sz val="11"/>
        <rFont val="ＭＳ 明朝"/>
        <family val="1"/>
        <charset val="128"/>
      </rPr>
      <t>社団法人岩手県農業公社</t>
    </r>
    <rPh sb="0" eb="2">
      <t>コウエキ</t>
    </rPh>
    <rPh sb="2" eb="13">
      <t>コウシャ</t>
    </rPh>
    <phoneticPr fontId="5"/>
  </si>
  <si>
    <t>１　賃貸借の当事者の氏名(名称)及び住所</t>
    <rPh sb="2" eb="5">
      <t>チンタイシャク</t>
    </rPh>
    <rPh sb="6" eb="9">
      <t>トウジシャ</t>
    </rPh>
    <rPh sb="10" eb="12">
      <t>シメイ</t>
    </rPh>
    <rPh sb="13" eb="15">
      <t>メイショウ</t>
    </rPh>
    <rPh sb="16" eb="17">
      <t>オヨ</t>
    </rPh>
    <rPh sb="18" eb="20">
      <t>ジュウショ</t>
    </rPh>
    <phoneticPr fontId="3"/>
  </si>
  <si>
    <t>２　土地の所在、地番、地目及び面積</t>
    <rPh sb="8" eb="10">
      <t>チバン</t>
    </rPh>
    <rPh sb="11" eb="13">
      <t>チモク</t>
    </rPh>
    <rPh sb="13" eb="14">
      <t>オヨ</t>
    </rPh>
    <rPh sb="15" eb="17">
      <t>メンセキ</t>
    </rPh>
    <phoneticPr fontId="3"/>
  </si>
  <si>
    <t>１　相手方</t>
    <phoneticPr fontId="5"/>
  </si>
  <si>
    <t>２　解約案件の概要</t>
    <rPh sb="2" eb="4">
      <t>カイヤク</t>
    </rPh>
    <phoneticPr fontId="5"/>
  </si>
  <si>
    <t>３　解約理由</t>
    <rPh sb="2" eb="4">
      <t>カイヤク</t>
    </rPh>
    <rPh sb="4" eb="6">
      <t>リユウ</t>
    </rPh>
    <phoneticPr fontId="5"/>
  </si>
  <si>
    <t>４　借賃の取扱い</t>
    <phoneticPr fontId="5"/>
  </si>
  <si>
    <t>５　事務手続き</t>
    <phoneticPr fontId="5"/>
  </si>
  <si>
    <r>
      <t>(1)</t>
    </r>
    <r>
      <rPr>
        <sz val="11"/>
        <rFont val="ＭＳ 明朝"/>
        <family val="1"/>
        <charset val="128"/>
      </rPr>
      <t xml:space="preserve"> </t>
    </r>
    <r>
      <rPr>
        <sz val="11"/>
        <rFont val="ＭＳ 明朝"/>
        <family val="1"/>
        <charset val="128"/>
      </rPr>
      <t>解約をすること</t>
    </r>
    <phoneticPr fontId="5"/>
  </si>
  <si>
    <r>
      <t>(2) 農地法第18</t>
    </r>
    <r>
      <rPr>
        <sz val="11"/>
        <rFont val="ＭＳ 明朝"/>
        <family val="1"/>
        <charset val="128"/>
      </rPr>
      <t>条第６項の規定により、農業委員会へこの旨通知すること</t>
    </r>
    <phoneticPr fontId="5"/>
  </si>
  <si>
    <t>３　転借人　吉塚　恭次</t>
    <rPh sb="2" eb="3">
      <t>テンタイ</t>
    </rPh>
    <rPh sb="3" eb="4">
      <t>チンシャク</t>
    </rPh>
    <rPh sb="4" eb="5">
      <t>ヒト</t>
    </rPh>
    <rPh sb="6" eb="8">
      <t>ヨシヅカ</t>
    </rPh>
    <rPh sb="9" eb="11">
      <t>キョウジ</t>
    </rPh>
    <phoneticPr fontId="7"/>
  </si>
  <si>
    <t>４　解約理由</t>
    <rPh sb="2" eb="4">
      <t>カイヤク</t>
    </rPh>
    <rPh sb="4" eb="6">
      <t>リユウ</t>
    </rPh>
    <phoneticPr fontId="7"/>
  </si>
  <si>
    <t>２</t>
    <phoneticPr fontId="7"/>
  </si>
  <si>
    <t xml:space="preserve"> 氏 名   佐々木　守人   印</t>
    <rPh sb="7" eb="10">
      <t>ササキ</t>
    </rPh>
    <rPh sb="11" eb="13">
      <t>モリト</t>
    </rPh>
    <phoneticPr fontId="9"/>
  </si>
  <si>
    <t>会長　髙橋　善郎</t>
    <rPh sb="0" eb="2">
      <t>カイチョウ</t>
    </rPh>
    <rPh sb="3" eb="5">
      <t>タカハシ</t>
    </rPh>
    <rPh sb="6" eb="8">
      <t>ゼンロウ</t>
    </rPh>
    <phoneticPr fontId="7"/>
  </si>
  <si>
    <t>借入期間</t>
    <rPh sb="0" eb="2">
      <t>カリイレ</t>
    </rPh>
    <phoneticPr fontId="5"/>
  </si>
  <si>
    <t>貸付期間</t>
    <rPh sb="0" eb="2">
      <t>カシツケ</t>
    </rPh>
    <rPh sb="2" eb="4">
      <t>キカン</t>
    </rPh>
    <phoneticPr fontId="5"/>
  </si>
  <si>
    <r>
      <t>貸人</t>
    </r>
    <r>
      <rPr>
        <sz val="8"/>
        <rFont val="ＭＳ 明朝"/>
        <family val="1"/>
        <charset val="128"/>
      </rPr>
      <t>(所有者)</t>
    </r>
    <rPh sb="3" eb="6">
      <t>ショユウシャ</t>
    </rPh>
    <phoneticPr fontId="5"/>
  </si>
  <si>
    <t>続きをしてよろしいか、伺います。</t>
    <rPh sb="11" eb="12">
      <t>ウカガ</t>
    </rPh>
    <phoneticPr fontId="5"/>
  </si>
  <si>
    <t>１</t>
    <phoneticPr fontId="7"/>
  </si>
  <si>
    <t>賃　　貸　　人</t>
    <rPh sb="0" eb="1">
      <t>チン</t>
    </rPh>
    <rPh sb="3" eb="4">
      <t>カシ</t>
    </rPh>
    <rPh sb="6" eb="7">
      <t>ヒト</t>
    </rPh>
    <phoneticPr fontId="7"/>
  </si>
  <si>
    <t>転　　借　　人</t>
    <phoneticPr fontId="7"/>
  </si>
  <si>
    <t>解　約　理　由</t>
    <rPh sb="0" eb="1">
      <t>カイヤク</t>
    </rPh>
    <rPh sb="2" eb="3">
      <t>ヤク</t>
    </rPh>
    <rPh sb="4" eb="5">
      <t>リ</t>
    </rPh>
    <rPh sb="6" eb="7">
      <t>ヨシ</t>
    </rPh>
    <phoneticPr fontId="7"/>
  </si>
  <si>
    <t>上田　東一</t>
    <rPh sb="0" eb="2">
      <t>ウエダ</t>
    </rPh>
    <rPh sb="3" eb="5">
      <t>トウイチ</t>
    </rPh>
    <phoneticPr fontId="7"/>
  </si>
  <si>
    <t>北上市農業委員会</t>
    <rPh sb="0" eb="3">
      <t>キタカミシ</t>
    </rPh>
    <phoneticPr fontId="7"/>
  </si>
  <si>
    <t>花巻市長</t>
  </si>
  <si>
    <t xml:space="preserve">      農用地貸借契約の解約について（伺い）</t>
    <rPh sb="6" eb="7">
      <t>ノウ</t>
    </rPh>
    <rPh sb="7" eb="9">
      <t>ヨウチ</t>
    </rPh>
    <rPh sb="9" eb="11">
      <t>タイシャク</t>
    </rPh>
    <rPh sb="11" eb="13">
      <t>ケイヤク</t>
    </rPh>
    <rPh sb="14" eb="16">
      <t>カイヤク</t>
    </rPh>
    <phoneticPr fontId="5"/>
  </si>
  <si>
    <t>て、契約相手より貸借契約の解約の申出があり、事情やむを得ないと思われることから、解約の手</t>
    <rPh sb="2" eb="4">
      <t>ケイヤク</t>
    </rPh>
    <rPh sb="4" eb="6">
      <t>アイテ</t>
    </rPh>
    <rPh sb="8" eb="10">
      <t>タイシャク</t>
    </rPh>
    <rPh sb="10" eb="12">
      <t>ケイヤク</t>
    </rPh>
    <rPh sb="13" eb="15">
      <t>カイヤク</t>
    </rPh>
    <rPh sb="16" eb="18">
      <t>モウシデ</t>
    </rPh>
    <rPh sb="22" eb="24">
      <t>ジジョウ</t>
    </rPh>
    <rPh sb="27" eb="28">
      <t>エ</t>
    </rPh>
    <rPh sb="31" eb="32">
      <t>オモ</t>
    </rPh>
    <phoneticPr fontId="5"/>
  </si>
  <si>
    <t>町内の全区域</t>
  </si>
  <si>
    <t>令和　　年　　月　　日</t>
    <rPh sb="0" eb="2">
      <t>レイワ</t>
    </rPh>
    <phoneticPr fontId="5"/>
  </si>
  <si>
    <t>借入 H27-1524-8</t>
    <rPh sb="0" eb="2">
      <t>カリイレ</t>
    </rPh>
    <phoneticPr fontId="9"/>
  </si>
  <si>
    <t>農地中間管理部</t>
    <rPh sb="0" eb="2">
      <t>ノウチ</t>
    </rPh>
    <rPh sb="2" eb="4">
      <t>チュウカン</t>
    </rPh>
    <rPh sb="4" eb="6">
      <t>カンリ</t>
    </rPh>
    <rPh sb="6" eb="7">
      <t>ブ</t>
    </rPh>
    <phoneticPr fontId="9"/>
  </si>
  <si>
    <t>（合議他部課名）　課　員　　　　 課　長　　　副部長　　　参　事　　　部　長</t>
    <rPh sb="29" eb="30">
      <t>サン</t>
    </rPh>
    <rPh sb="31" eb="32">
      <t>コト</t>
    </rPh>
    <phoneticPr fontId="9"/>
  </si>
  <si>
    <t>（担当部）　課　員　　　 　 　 　課　長　　　副部長　　　参　事　　　部　長</t>
    <rPh sb="1" eb="4">
      <t>タントウブ</t>
    </rPh>
    <rPh sb="30" eb="31">
      <t>サン</t>
    </rPh>
    <rPh sb="32" eb="33">
      <t>コト</t>
    </rPh>
    <rPh sb="36" eb="37">
      <t>ブ</t>
    </rPh>
    <phoneticPr fontId="5"/>
  </si>
  <si>
    <t>総務企画監</t>
    <rPh sb="0" eb="2">
      <t>ソウム</t>
    </rPh>
    <rPh sb="2" eb="5">
      <t>キカクカン</t>
    </rPh>
    <phoneticPr fontId="5"/>
  </si>
  <si>
    <t>　総務部副部長　　 総務部長　　　常務理事　　　常務理事  　　　理事長</t>
    <rPh sb="3" eb="4">
      <t>ブ</t>
    </rPh>
    <rPh sb="4" eb="7">
      <t>フクブチョウ</t>
    </rPh>
    <phoneticPr fontId="9"/>
  </si>
  <si>
    <t>　兼総務課長</t>
    <rPh sb="1" eb="2">
      <t>ケン</t>
    </rPh>
    <rPh sb="2" eb="4">
      <t>ソウム</t>
    </rPh>
    <rPh sb="4" eb="6">
      <t>カチョウ</t>
    </rPh>
    <phoneticPr fontId="5"/>
  </si>
  <si>
    <t xml:space="preserve">  （担当）　　　　　 （総括）　</t>
    <rPh sb="14" eb="15">
      <t>カツ</t>
    </rPh>
    <phoneticPr fontId="9"/>
  </si>
  <si>
    <t>備    考(借賃)</t>
    <rPh sb="0" eb="6">
      <t>ビコウ</t>
    </rPh>
    <rPh sb="7" eb="9">
      <t>カリチン</t>
    </rPh>
    <phoneticPr fontId="3"/>
  </si>
  <si>
    <t>(3) 岩手県知事へ情報提供すること</t>
    <rPh sb="4" eb="7">
      <t>イワテケン</t>
    </rPh>
    <rPh sb="7" eb="9">
      <t>チジ</t>
    </rPh>
    <rPh sb="10" eb="14">
      <t>ジョウホウテイキョウ</t>
    </rPh>
    <phoneticPr fontId="5"/>
  </si>
  <si>
    <t>農用地に設定した利用権の合意解約書兼通知書（全部・一部　解約）</t>
    <rPh sb="0" eb="3">
      <t>ノウヨウチ</t>
    </rPh>
    <rPh sb="4" eb="6">
      <t>セッテイ</t>
    </rPh>
    <rPh sb="8" eb="11">
      <t>リヨウケン</t>
    </rPh>
    <rPh sb="12" eb="14">
      <t>ゴウイ</t>
    </rPh>
    <rPh sb="14" eb="17">
      <t>カイヤクショ</t>
    </rPh>
    <rPh sb="17" eb="18">
      <t>ケン</t>
    </rPh>
    <rPh sb="18" eb="21">
      <t>ツウチショ</t>
    </rPh>
    <rPh sb="22" eb="24">
      <t>ゼンブ</t>
    </rPh>
    <rPh sb="25" eb="27">
      <t>イチブ</t>
    </rPh>
    <rPh sb="28" eb="30">
      <t>カイヤク</t>
    </rPh>
    <phoneticPr fontId="3"/>
  </si>
  <si>
    <t>３　設定している利用権の内容</t>
    <rPh sb="2" eb="4">
      <t>セッテイ</t>
    </rPh>
    <rPh sb="8" eb="11">
      <t>リヨウケン</t>
    </rPh>
    <rPh sb="12" eb="14">
      <t>ナイヨウ</t>
    </rPh>
    <phoneticPr fontId="3"/>
  </si>
  <si>
    <t>４　３の利用権の解約の申入れをした日</t>
    <rPh sb="4" eb="7">
      <t>リヨウケン</t>
    </rPh>
    <rPh sb="8" eb="10">
      <t>カイヤク</t>
    </rPh>
    <rPh sb="11" eb="13">
      <t>モウシイ</t>
    </rPh>
    <rPh sb="17" eb="18">
      <t>ヒ</t>
    </rPh>
    <phoneticPr fontId="3"/>
  </si>
  <si>
    <t>５　３の利用権の合意解約の合意が成立した日</t>
    <rPh sb="4" eb="7">
      <t>リヨウケン</t>
    </rPh>
    <rPh sb="8" eb="10">
      <t>ゴウイ</t>
    </rPh>
    <rPh sb="10" eb="12">
      <t>カイヤク</t>
    </rPh>
    <rPh sb="13" eb="15">
      <t>ゴウイ</t>
    </rPh>
    <rPh sb="16" eb="18">
      <t>セイリツ</t>
    </rPh>
    <rPh sb="20" eb="21">
      <t>ヒ</t>
    </rPh>
    <phoneticPr fontId="3"/>
  </si>
  <si>
    <t>６　３の利用権の合意による解約をした日</t>
    <rPh sb="4" eb="7">
      <t>リヨウケン</t>
    </rPh>
    <rPh sb="8" eb="10">
      <t>ゴウイ</t>
    </rPh>
    <rPh sb="13" eb="15">
      <t>カイヤク</t>
    </rPh>
    <rPh sb="18" eb="19">
      <t>ヒ</t>
    </rPh>
    <phoneticPr fontId="3"/>
  </si>
  <si>
    <t>７　土地の引渡しの時期</t>
    <phoneticPr fontId="3"/>
  </si>
  <si>
    <t>８　賃料の取扱</t>
    <rPh sb="2" eb="4">
      <t>チンリョウ</t>
    </rPh>
    <rPh sb="5" eb="7">
      <t>トリアツカイ</t>
    </rPh>
    <phoneticPr fontId="3"/>
  </si>
  <si>
    <t>使用貸借</t>
    <rPh sb="0" eb="2">
      <t>シヨウ</t>
    </rPh>
    <rPh sb="2" eb="4">
      <t>タイシャク</t>
    </rPh>
    <phoneticPr fontId="3"/>
  </si>
  <si>
    <t>令和　年度から賃料は発生しない</t>
    <rPh sb="0" eb="2">
      <t>レイワ</t>
    </rPh>
    <rPh sb="3" eb="5">
      <t>ネンド</t>
    </rPh>
    <rPh sb="7" eb="9">
      <t>チンリョウ</t>
    </rPh>
    <rPh sb="10" eb="12">
      <t>ハッセイ</t>
    </rPh>
    <phoneticPr fontId="3"/>
  </si>
  <si>
    <t>９　その他参考となるべき事項　農地法第18条第１項ただし書きに該当する事由：同項第２号に該当</t>
    <rPh sb="2" eb="5">
      <t>ソノタ</t>
    </rPh>
    <rPh sb="5" eb="7">
      <t>サンコウ</t>
    </rPh>
    <rPh sb="12" eb="14">
      <t>ジコウ</t>
    </rPh>
    <phoneticPr fontId="3"/>
  </si>
  <si>
    <t>ﾑｰﾌﾞﾃﾞｰﾀ貼付欄</t>
    <rPh sb="8" eb="10">
      <t>ハリツケ</t>
    </rPh>
    <rPh sb="10" eb="11">
      <t>ラン</t>
    </rPh>
    <phoneticPr fontId="3"/>
  </si>
  <si>
    <t>市町村</t>
  </si>
  <si>
    <t>区域</t>
  </si>
  <si>
    <t>大字</t>
  </si>
  <si>
    <t>字</t>
  </si>
  <si>
    <t>地番</t>
  </si>
  <si>
    <t>公簿地目</t>
  </si>
  <si>
    <t>現況地目</t>
  </si>
  <si>
    <t>契約面積</t>
  </si>
  <si>
    <t>利用権種類</t>
  </si>
  <si>
    <t>筆単価</t>
  </si>
  <si>
    <t>賃借料</t>
  </si>
  <si>
    <t>物納銘柄</t>
  </si>
  <si>
    <t>物納量</t>
  </si>
  <si>
    <t>借入契約コード</t>
  </si>
  <si>
    <t>氏名</t>
  </si>
  <si>
    <t>郵便番号</t>
  </si>
  <si>
    <t>住所１</t>
  </si>
  <si>
    <t>住所２</t>
  </si>
  <si>
    <t>契約日</t>
  </si>
  <si>
    <t>公告日</t>
  </si>
  <si>
    <t>借入始期</t>
  </si>
  <si>
    <t>借入終期</t>
  </si>
  <si>
    <t>筆_回数</t>
  </si>
  <si>
    <t>筆_年数</t>
  </si>
  <si>
    <t>貸付契約コード</t>
  </si>
  <si>
    <t>貸付始期</t>
  </si>
  <si>
    <t>貸付終期</t>
  </si>
  <si>
    <t>貸付経営形態</t>
  </si>
  <si>
    <t>計</t>
    <rPh sb="0" eb="1">
      <t>ケイ</t>
    </rPh>
    <phoneticPr fontId="3"/>
  </si>
  <si>
    <t>筆</t>
    <rPh sb="0" eb="1">
      <t>ヒツ</t>
    </rPh>
    <phoneticPr fontId="3"/>
  </si>
  <si>
    <t>※農業者、公社、農業委員会の３部作成</t>
    <rPh sb="1" eb="4">
      <t>ノウギョウシャ</t>
    </rPh>
    <rPh sb="5" eb="7">
      <t>コウシャ</t>
    </rPh>
    <rPh sb="8" eb="10">
      <t>ノウギョウ</t>
    </rPh>
    <rPh sb="10" eb="13">
      <t>イインカイ</t>
    </rPh>
    <rPh sb="15" eb="16">
      <t>ブ</t>
    </rPh>
    <rPh sb="16" eb="18">
      <t>サクセイ</t>
    </rPh>
    <phoneticPr fontId="3"/>
  </si>
  <si>
    <t>※県には解約書兼通知書の写しを提出する。</t>
    <rPh sb="1" eb="2">
      <t>ケン</t>
    </rPh>
    <rPh sb="4" eb="7">
      <t>カイヤクショ</t>
    </rPh>
    <rPh sb="7" eb="8">
      <t>ケン</t>
    </rPh>
    <rPh sb="8" eb="11">
      <t>ツウチショ</t>
    </rPh>
    <rPh sb="12" eb="13">
      <t>ウツ</t>
    </rPh>
    <rPh sb="15" eb="17">
      <t>テイシュツ</t>
    </rPh>
    <phoneticPr fontId="3"/>
  </si>
  <si>
    <t>　下記の農用地賃貸借契約の合意解約の申出がありましたので、解約の協議をお願いいたします。</t>
    <rPh sb="1" eb="3">
      <t>カキ</t>
    </rPh>
    <rPh sb="4" eb="7">
      <t>ノウヨウチ</t>
    </rPh>
    <rPh sb="7" eb="10">
      <t>チンタイシャク</t>
    </rPh>
    <rPh sb="10" eb="12">
      <t>ケイヤク</t>
    </rPh>
    <rPh sb="13" eb="15">
      <t>ゴウイ</t>
    </rPh>
    <rPh sb="15" eb="17">
      <t>カイヤク</t>
    </rPh>
    <rPh sb="18" eb="20">
      <t>モウシデ</t>
    </rPh>
    <rPh sb="29" eb="31">
      <t>カイヤク</t>
    </rPh>
    <rPh sb="32" eb="34">
      <t>キョウギ</t>
    </rPh>
    <rPh sb="36" eb="37">
      <t>ネガ</t>
    </rPh>
    <phoneticPr fontId="7"/>
  </si>
  <si>
    <t>合意解約の対象</t>
    <phoneticPr fontId="7"/>
  </si>
  <si>
    <t>～</t>
    <phoneticPr fontId="5"/>
  </si>
  <si>
    <t>書類送付のご案内（農地貸借の合意解約）</t>
    <rPh sb="0" eb="2">
      <t>ショルイ</t>
    </rPh>
    <rPh sb="2" eb="4">
      <t>ソウフ</t>
    </rPh>
    <rPh sb="6" eb="8">
      <t>アンナイ</t>
    </rPh>
    <rPh sb="9" eb="11">
      <t>ノウチ</t>
    </rPh>
    <rPh sb="11" eb="13">
      <t>タイシャク</t>
    </rPh>
    <rPh sb="14" eb="16">
      <t>ゴウイ</t>
    </rPh>
    <rPh sb="16" eb="18">
      <t>カイヤク</t>
    </rPh>
    <phoneticPr fontId="5"/>
  </si>
  <si>
    <t>　当公社の業務運営につきましては、日頃格別の御高配を賜り厚くお礼申し上げます。</t>
    <rPh sb="1" eb="4">
      <t>トウコウシャ</t>
    </rPh>
    <rPh sb="5" eb="7">
      <t>ギョウム</t>
    </rPh>
    <rPh sb="7" eb="9">
      <t>ウンエイ</t>
    </rPh>
    <rPh sb="17" eb="19">
      <t>ヒゴロ</t>
    </rPh>
    <rPh sb="19" eb="21">
      <t>カクベツ</t>
    </rPh>
    <rPh sb="22" eb="23">
      <t>ゴ</t>
    </rPh>
    <rPh sb="23" eb="25">
      <t>コウハイ</t>
    </rPh>
    <rPh sb="26" eb="27">
      <t>タマワ</t>
    </rPh>
    <rPh sb="28" eb="29">
      <t>アツ</t>
    </rPh>
    <rPh sb="32" eb="33">
      <t>モウ</t>
    </rPh>
    <rPh sb="34" eb="35">
      <t>ア</t>
    </rPh>
    <phoneticPr fontId="5"/>
  </si>
  <si>
    <t>記</t>
    <rPh sb="0" eb="1">
      <t>キ</t>
    </rPh>
    <phoneticPr fontId="5"/>
  </si>
  <si>
    <t>岩手県農林水産部農業振興課</t>
    <rPh sb="0" eb="3">
      <t>イワテケン</t>
    </rPh>
    <rPh sb="3" eb="5">
      <t>ノウリン</t>
    </rPh>
    <rPh sb="5" eb="8">
      <t>スイサンブ</t>
    </rPh>
    <rPh sb="8" eb="10">
      <t>ノウギョウ</t>
    </rPh>
    <rPh sb="10" eb="13">
      <t>シンコウカ</t>
    </rPh>
    <phoneticPr fontId="5"/>
  </si>
  <si>
    <t>　担い手対策担当　小岩技師　様</t>
    <rPh sb="1" eb="2">
      <t>ニナ</t>
    </rPh>
    <rPh sb="3" eb="4">
      <t>テ</t>
    </rPh>
    <rPh sb="4" eb="6">
      <t>タイサク</t>
    </rPh>
    <rPh sb="6" eb="8">
      <t>タントウ</t>
    </rPh>
    <rPh sb="9" eb="11">
      <t>コイワ</t>
    </rPh>
    <rPh sb="11" eb="13">
      <t>ギシ</t>
    </rPh>
    <rPh sb="14" eb="15">
      <t>サマ</t>
    </rPh>
    <phoneticPr fontId="5"/>
  </si>
  <si>
    <t>　農地中間管理事業の農地貸借について、合意解約がありましたので、下記書類により情報提</t>
    <rPh sb="1" eb="9">
      <t>ノウチチュウカンカンリジギョウ</t>
    </rPh>
    <rPh sb="10" eb="12">
      <t>ノウチ</t>
    </rPh>
    <rPh sb="12" eb="14">
      <t>タイシャク</t>
    </rPh>
    <rPh sb="19" eb="21">
      <t>ゴウイ</t>
    </rPh>
    <rPh sb="21" eb="23">
      <t>カイヤク</t>
    </rPh>
    <rPh sb="32" eb="34">
      <t>カキ</t>
    </rPh>
    <rPh sb="34" eb="36">
      <t>ショルイ</t>
    </rPh>
    <rPh sb="39" eb="41">
      <t>ジョウホウ</t>
    </rPh>
    <rPh sb="41" eb="42">
      <t>テイ</t>
    </rPh>
    <phoneticPr fontId="5"/>
  </si>
  <si>
    <t>供します。</t>
    <rPh sb="0" eb="1">
      <t>キョウ</t>
    </rPh>
    <phoneticPr fontId="5"/>
  </si>
  <si>
    <t>　農地中間管理事業の農地貸借について、合意解約がありましたので、下記書類を提出いたし</t>
    <rPh sb="1" eb="9">
      <t>ノウチチュウカンカンリジギョウ</t>
    </rPh>
    <rPh sb="10" eb="12">
      <t>ノウチ</t>
    </rPh>
    <rPh sb="12" eb="14">
      <t>タイシャク</t>
    </rPh>
    <rPh sb="19" eb="21">
      <t>ゴウイ</t>
    </rPh>
    <rPh sb="21" eb="23">
      <t>カイヤク</t>
    </rPh>
    <rPh sb="32" eb="34">
      <t>カキ</t>
    </rPh>
    <rPh sb="34" eb="36">
      <t>ショルイ</t>
    </rPh>
    <rPh sb="37" eb="39">
      <t>テイシュツ</t>
    </rPh>
    <phoneticPr fontId="5"/>
  </si>
  <si>
    <t>ます。</t>
    <phoneticPr fontId="5"/>
  </si>
  <si>
    <t>　農用地に設定した利用権の合意解約書兼通知書　２部</t>
    <rPh sb="24" eb="25">
      <t>ブ</t>
    </rPh>
    <phoneticPr fontId="5"/>
  </si>
  <si>
    <t>　農用地に設定した利用権の合意解約書兼通知書（写）　２部</t>
    <rPh sb="23" eb="24">
      <t>ウツ</t>
    </rPh>
    <rPh sb="27" eb="28">
      <t>ブ</t>
    </rPh>
    <phoneticPr fontId="5"/>
  </si>
  <si>
    <t>令和　年　　月　　日</t>
    <phoneticPr fontId="3"/>
  </si>
  <si>
    <t>　　月　　日に合意が成立したので、農地法第18条第6項の規定により通知します。</t>
    <rPh sb="2" eb="3">
      <t>ガツ</t>
    </rPh>
    <rPh sb="5" eb="6">
      <t>ニチ</t>
    </rPh>
    <rPh sb="7" eb="9">
      <t>ゴウイ</t>
    </rPh>
    <rPh sb="10" eb="12">
      <t>セイリツ</t>
    </rPh>
    <rPh sb="17" eb="20">
      <t>ノウチホウ</t>
    </rPh>
    <rPh sb="20" eb="21">
      <t>ダイ</t>
    </rPh>
    <rPh sb="23" eb="24">
      <t>ジョウ</t>
    </rPh>
    <rPh sb="24" eb="25">
      <t>ダイ</t>
    </rPh>
    <rPh sb="26" eb="27">
      <t>コウ</t>
    </rPh>
    <rPh sb="28" eb="30">
      <t>キテイ</t>
    </rPh>
    <rPh sb="33" eb="35">
      <t>ツウチ</t>
    </rPh>
    <phoneticPr fontId="3"/>
  </si>
  <si>
    <t>　理 事 長　○　○　○　○</t>
    <rPh sb="1" eb="2">
      <t>オサム</t>
    </rPh>
    <rPh sb="3" eb="4">
      <t>コト</t>
    </rPh>
    <rPh sb="5" eb="6">
      <t>チョウ</t>
    </rPh>
    <phoneticPr fontId="3"/>
  </si>
  <si>
    <t>　年　　月　　日</t>
    <phoneticPr fontId="3"/>
  </si>
  <si>
    <t>　賃貸人及び賃借人は、下記の土地に設定している利用権の解約の協議をした結果、　　　年</t>
    <rPh sb="1" eb="4">
      <t>チンタイニン</t>
    </rPh>
    <rPh sb="4" eb="5">
      <t>オヨ</t>
    </rPh>
    <rPh sb="6" eb="9">
      <t>チンシャクニン</t>
    </rPh>
    <rPh sb="11" eb="13">
      <t>カキ</t>
    </rPh>
    <rPh sb="14" eb="16">
      <t>トチ</t>
    </rPh>
    <rPh sb="17" eb="19">
      <t>セッテイ</t>
    </rPh>
    <rPh sb="23" eb="26">
      <t>リヨウケン</t>
    </rPh>
    <rPh sb="27" eb="29">
      <t>カイヤク</t>
    </rPh>
    <rPh sb="30" eb="32">
      <t>キョウギ</t>
    </rPh>
    <rPh sb="35" eb="37">
      <t>ケッカ</t>
    </rPh>
    <rPh sb="41" eb="42">
      <t>ネン</t>
    </rPh>
    <phoneticPr fontId="3"/>
  </si>
  <si>
    <t>　　　年　　月　　日</t>
    <phoneticPr fontId="3"/>
  </si>
  <si>
    <t>　　　年度から賃料は発生しない</t>
    <rPh sb="3" eb="5">
      <t>ネンド</t>
    </rPh>
    <rPh sb="7" eb="9">
      <t>チンリョウ</t>
    </rPh>
    <rPh sb="10" eb="12">
      <t>ハッセイ</t>
    </rPh>
    <phoneticPr fontId="3"/>
  </si>
  <si>
    <t>住所</t>
    <rPh sb="0" eb="2">
      <t>ジュウショ</t>
    </rPh>
    <phoneticPr fontId="3"/>
  </si>
  <si>
    <t>氏名</t>
    <phoneticPr fontId="3"/>
  </si>
  <si>
    <t>住所</t>
    <phoneticPr fontId="3"/>
  </si>
  <si>
    <t>○○年○○月○○日</t>
    <rPh sb="2" eb="3">
      <t>ネン</t>
    </rPh>
    <rPh sb="5" eb="6">
      <t>ツキ</t>
    </rPh>
    <rPh sb="8" eb="9">
      <t>ニチ</t>
    </rPh>
    <phoneticPr fontId="3"/>
  </si>
  <si>
    <t>△△年△△月△△日</t>
    <rPh sb="2" eb="3">
      <t>ネン</t>
    </rPh>
    <rPh sb="5" eb="6">
      <t>ツキ</t>
    </rPh>
    <rPh sb="8" eb="9">
      <t>ニチ</t>
    </rPh>
    <phoneticPr fontId="3"/>
  </si>
  <si>
    <t>○○市町村</t>
    <rPh sb="2" eb="5">
      <t>シチョウソン</t>
    </rPh>
    <phoneticPr fontId="3"/>
  </si>
  <si>
    <t>　　月　　日に合意が成立したので、農地法第18条第6項の規定に準じ通知します。</t>
    <rPh sb="2" eb="3">
      <t>ガツ</t>
    </rPh>
    <rPh sb="5" eb="6">
      <t>ニチ</t>
    </rPh>
    <rPh sb="7" eb="9">
      <t>ゴウイ</t>
    </rPh>
    <rPh sb="10" eb="12">
      <t>セイリツ</t>
    </rPh>
    <rPh sb="17" eb="20">
      <t>ノウチホウ</t>
    </rPh>
    <rPh sb="20" eb="21">
      <t>ダイ</t>
    </rPh>
    <rPh sb="23" eb="24">
      <t>ジョウ</t>
    </rPh>
    <rPh sb="24" eb="25">
      <t>ダイ</t>
    </rPh>
    <rPh sb="26" eb="27">
      <t>コウ</t>
    </rPh>
    <rPh sb="28" eb="30">
      <t>キテイ</t>
    </rPh>
    <rPh sb="31" eb="32">
      <t>ジュン</t>
    </rPh>
    <rPh sb="33" eb="35">
      <t>ツウチ</t>
    </rPh>
    <phoneticPr fontId="3"/>
  </si>
  <si>
    <t xml:space="preserve"> 　　第　　　　　号</t>
    <rPh sb="3" eb="4">
      <t>ダイ</t>
    </rPh>
    <rPh sb="9" eb="10">
      <t>ゴウ</t>
    </rPh>
    <phoneticPr fontId="1"/>
  </si>
  <si>
    <t>　　　年　　月　　日</t>
    <phoneticPr fontId="7"/>
  </si>
  <si>
    <t>　公益社団法人岩手県農業公社理事長　様</t>
    <rPh sb="1" eb="3">
      <t>コウエキ</t>
    </rPh>
    <rPh sb="3" eb="5">
      <t>シャダン</t>
    </rPh>
    <rPh sb="5" eb="7">
      <t>ホウジン</t>
    </rPh>
    <rPh sb="7" eb="10">
      <t>イワテケン</t>
    </rPh>
    <rPh sb="10" eb="12">
      <t>ノウギョウ</t>
    </rPh>
    <rPh sb="12" eb="14">
      <t>コウシャ</t>
    </rPh>
    <rPh sb="14" eb="17">
      <t>リジチョウ</t>
    </rPh>
    <rPh sb="18" eb="19">
      <t>サマ</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</si>
</sst>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20"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明朝"/>
      <family val="1"/>
      <charset val="128"/>
    </font>
    <font>
      <sz val="11"/>
      <name val="ＭＳ 明朝"/>
      <family val="1"/>
      <charset val="128"/>
    </font>
    <font>
      <sz val="11"/>
      <name val="ＭＳ Ｐゴシック"/>
      <family val="3"/>
      <charset val="128"/>
    </font>
    <font>
      <sz val="9"/>
      <name val="ＭＳ 明朝"/>
      <family val="1"/>
      <charset val="128"/>
    </font>
    <font>
      <sz val="11"/>
      <color rgb="FFFF0000"/>
      <name val="ＭＳ 明朝"/>
      <family val="1"/>
      <charset val="128"/>
    </font>
    <font>
      <sz val="12"/>
      <color rgb="FFFF0000"/>
      <name val="ＭＳ 明朝"/>
      <family val="1"/>
      <charset val="128"/>
    </font>
    <font>
      <sz val="10.95"/>
      <name val="ＭＳ Ｐ明朝"/>
      <family val="1"/>
      <charset val="128"/>
    </font>
    <font>
      <sz val="8"/>
      <name val="ＭＳ 明朝"/>
      <family val="1"/>
      <charset val="128"/>
    </font>
    <font>
      <sz val="10"/>
      <name val="ＭＳ Ｐゴシック"/>
      <family val="3"/>
      <charset val="128"/>
    </font>
    <font>
      <sz val="11"/>
      <name val="Century"/>
      <family val="1"/>
    </font>
    <font>
      <i/>
      <sz val="10.5"/>
      <name val="ＭＳ 明朝"/>
      <family val="1"/>
      <charset val="128"/>
    </font>
    <font>
      <sz val="12"/>
      <name val="Century"/>
      <family val="1"/>
    </font>
    <font>
      <u/>
      <sz val="11"/>
      <color theme="10"/>
      <name val="ＭＳ 明朝"/>
      <family val="1"/>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6">
    <xf numFmtId="0" fontId="0" fillId="0" borderId="0"/>
    <xf numFmtId="38" fontId="2" fillId="0" borderId="0" applyFont="0" applyFill="0" applyBorder="0" applyAlignment="0" applyProtection="0"/>
    <xf numFmtId="0" fontId="5" fillId="0" borderId="0"/>
    <xf numFmtId="0" fontId="13" fillId="0" borderId="0"/>
    <xf numFmtId="38" fontId="5" fillId="0" borderId="0" applyFont="0" applyFill="0" applyBorder="0" applyAlignment="0" applyProtection="0"/>
    <xf numFmtId="0" fontId="19" fillId="0" borderId="0" applyNumberFormat="0" applyFill="0" applyBorder="0" applyAlignment="0" applyProtection="0"/>
  </cellStyleXfs>
  <cellXfs count="244">
    <xf numFmtId="0" fontId="0" fillId="0" borderId="0" xfId="0"/>
    <xf numFmtId="0" fontId="0" fillId="0" borderId="0" xfId="0" applyAlignment="1">
      <alignment horizontal="left"/>
    </xf>
    <xf numFmtId="0" fontId="0" fillId="0" borderId="0" xfId="0" applyAlignment="1">
      <alignment horizontal="center"/>
    </xf>
    <xf numFmtId="0" fontId="6" fillId="0" borderId="0" xfId="2" applyFont="1"/>
    <xf numFmtId="0" fontId="6" fillId="0" borderId="0" xfId="2" applyFont="1" applyAlignment="1">
      <alignment horizontal="left"/>
    </xf>
    <xf numFmtId="38" fontId="2" fillId="0" borderId="3" xfId="1" applyBorder="1"/>
    <xf numFmtId="38" fontId="2" fillId="0" borderId="0" xfId="1"/>
    <xf numFmtId="38" fontId="2" fillId="0" borderId="0" xfId="1" applyFont="1"/>
    <xf numFmtId="38" fontId="2" fillId="0" borderId="3" xfId="1" applyBorder="1" applyAlignment="1">
      <alignment horizontal="left"/>
    </xf>
    <xf numFmtId="38" fontId="2" fillId="0" borderId="2" xfId="1" applyBorder="1"/>
    <xf numFmtId="38" fontId="2" fillId="0" borderId="4" xfId="1" applyBorder="1"/>
    <xf numFmtId="38" fontId="2" fillId="0" borderId="0" xfId="1" applyFont="1" applyBorder="1"/>
    <xf numFmtId="38" fontId="2" fillId="0" borderId="0" xfId="1" applyBorder="1"/>
    <xf numFmtId="38" fontId="2" fillId="0" borderId="0" xfId="1" applyBorder="1" applyAlignment="1">
      <alignment horizontal="left"/>
    </xf>
    <xf numFmtId="38" fontId="2" fillId="0" borderId="0" xfId="1" quotePrefix="1" applyFont="1" applyAlignment="1">
      <alignment horizontal="left"/>
    </xf>
    <xf numFmtId="0" fontId="6" fillId="0" borderId="0" xfId="0" applyFont="1" applyAlignment="1">
      <alignmen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right" vertical="center"/>
    </xf>
    <xf numFmtId="38" fontId="2" fillId="0" borderId="0" xfId="1" applyAlignment="1"/>
    <xf numFmtId="0" fontId="0" fillId="0" borderId="0" xfId="0" applyAlignment="1"/>
    <xf numFmtId="38" fontId="2" fillId="0" borderId="0" xfId="1" applyFont="1" applyAlignment="1">
      <alignment horizontal="left"/>
    </xf>
    <xf numFmtId="0" fontId="8" fillId="0" borderId="5" xfId="2" applyFont="1" applyBorder="1" applyAlignment="1">
      <alignment vertical="center"/>
    </xf>
    <xf numFmtId="0" fontId="8" fillId="0" borderId="5" xfId="2" applyFont="1" applyBorder="1" applyAlignment="1">
      <alignment horizontal="left" vertical="center"/>
    </xf>
    <xf numFmtId="0" fontId="8" fillId="0" borderId="6" xfId="2" applyFont="1" applyBorder="1" applyAlignment="1">
      <alignment vertical="center"/>
    </xf>
    <xf numFmtId="0" fontId="8" fillId="0" borderId="3" xfId="2" applyFont="1" applyBorder="1" applyAlignment="1">
      <alignment vertical="center"/>
    </xf>
    <xf numFmtId="0" fontId="8" fillId="0" borderId="7" xfId="2" applyFont="1" applyBorder="1" applyAlignment="1">
      <alignment vertical="center"/>
    </xf>
    <xf numFmtId="38" fontId="8" fillId="0" borderId="5" xfId="2" applyNumberFormat="1" applyFont="1" applyBorder="1" applyAlignment="1">
      <alignment vertical="center"/>
    </xf>
    <xf numFmtId="38" fontId="8" fillId="0" borderId="5" xfId="1" applyFont="1" applyBorder="1" applyAlignment="1">
      <alignment vertical="center"/>
    </xf>
    <xf numFmtId="0" fontId="8" fillId="0" borderId="2" xfId="2" applyFont="1" applyBorder="1" applyAlignment="1">
      <alignment vertical="center"/>
    </xf>
    <xf numFmtId="0" fontId="8" fillId="0" borderId="4" xfId="2" applyFont="1" applyBorder="1" applyAlignment="1">
      <alignment vertical="center"/>
    </xf>
    <xf numFmtId="0" fontId="8" fillId="0" borderId="5" xfId="2" applyFont="1" applyBorder="1" applyAlignment="1">
      <alignment horizontal="center" vertical="center"/>
    </xf>
    <xf numFmtId="0" fontId="8" fillId="0" borderId="5" xfId="2" applyFont="1" applyBorder="1" applyAlignment="1">
      <alignment horizontal="right" vertical="center"/>
    </xf>
    <xf numFmtId="0" fontId="8" fillId="0" borderId="5" xfId="2" applyFont="1" applyBorder="1" applyAlignment="1">
      <alignment vertical="center" shrinkToFit="1"/>
    </xf>
    <xf numFmtId="0" fontId="8" fillId="0" borderId="4" xfId="2" quotePrefix="1" applyFont="1" applyBorder="1" applyAlignment="1">
      <alignment horizontal="left" vertical="center"/>
    </xf>
    <xf numFmtId="0" fontId="8" fillId="0" borderId="4" xfId="2" applyFont="1" applyBorder="1" applyAlignment="1">
      <alignment horizontal="left" vertical="center"/>
    </xf>
    <xf numFmtId="0" fontId="8" fillId="0" borderId="0" xfId="2" applyFont="1" applyAlignment="1">
      <alignment vertical="center"/>
    </xf>
    <xf numFmtId="0" fontId="8" fillId="0" borderId="0" xfId="2" applyFont="1" applyAlignment="1">
      <alignment horizontal="left" vertical="center"/>
    </xf>
    <xf numFmtId="38" fontId="0" fillId="0" borderId="0" xfId="1" applyFont="1" applyBorder="1"/>
    <xf numFmtId="0" fontId="8" fillId="0" borderId="5" xfId="2" applyFont="1" applyBorder="1"/>
    <xf numFmtId="0" fontId="8" fillId="0" borderId="6" xfId="2" applyFont="1" applyBorder="1"/>
    <xf numFmtId="0" fontId="10" fillId="0" borderId="0" xfId="2" applyFont="1" applyBorder="1"/>
    <xf numFmtId="0" fontId="8" fillId="0" borderId="0" xfId="2" applyFont="1" applyBorder="1" applyAlignment="1">
      <alignment horizontal="left"/>
    </xf>
    <xf numFmtId="0" fontId="8" fillId="0" borderId="0" xfId="2" applyFont="1" applyBorder="1"/>
    <xf numFmtId="0" fontId="8" fillId="0" borderId="13" xfId="2" applyFont="1" applyBorder="1"/>
    <xf numFmtId="0" fontId="0" fillId="0" borderId="0" xfId="2" applyFont="1" applyBorder="1"/>
    <xf numFmtId="0" fontId="8" fillId="0" borderId="14" xfId="2" applyFont="1" applyBorder="1"/>
    <xf numFmtId="0" fontId="8" fillId="0" borderId="15" xfId="2" applyFont="1" applyBorder="1"/>
    <xf numFmtId="0" fontId="8" fillId="0" borderId="10" xfId="2" applyFont="1" applyBorder="1"/>
    <xf numFmtId="0" fontId="8" fillId="0" borderId="10" xfId="2" applyFont="1" applyBorder="1" applyAlignment="1">
      <alignment horizontal="left"/>
    </xf>
    <xf numFmtId="0" fontId="8" fillId="0" borderId="9" xfId="2" applyFont="1" applyBorder="1"/>
    <xf numFmtId="0" fontId="0" fillId="0" borderId="11" xfId="2" applyFont="1" applyBorder="1" applyAlignment="1">
      <alignment horizontal="center" vertical="center"/>
    </xf>
    <xf numFmtId="0" fontId="0" fillId="0" borderId="6" xfId="2" applyFont="1" applyBorder="1" applyAlignment="1">
      <alignment horizontal="center" vertical="center"/>
    </xf>
    <xf numFmtId="0" fontId="0" fillId="0" borderId="12" xfId="2" applyFont="1" applyBorder="1" applyAlignment="1">
      <alignment horizontal="center" vertical="center"/>
    </xf>
    <xf numFmtId="0" fontId="0" fillId="0" borderId="9" xfId="2" applyFont="1" applyBorder="1" applyAlignment="1">
      <alignment horizontal="center" vertical="center"/>
    </xf>
    <xf numFmtId="38" fontId="0" fillId="0" borderId="0" xfId="1" quotePrefix="1" applyFont="1" applyAlignment="1">
      <alignment horizontal="left"/>
    </xf>
    <xf numFmtId="0" fontId="4" fillId="0" borderId="0" xfId="2" applyFont="1"/>
    <xf numFmtId="0" fontId="0" fillId="0" borderId="0" xfId="2" applyFont="1" applyAlignment="1">
      <alignment horizontal="right" vertical="center"/>
    </xf>
    <xf numFmtId="0" fontId="0" fillId="0" borderId="1" xfId="2" applyFont="1" applyBorder="1" applyAlignment="1">
      <alignment horizontal="center" vertical="center"/>
    </xf>
    <xf numFmtId="0" fontId="0" fillId="0" borderId="7" xfId="2" applyFont="1" applyBorder="1" applyAlignment="1">
      <alignment horizontal="center" vertical="center"/>
    </xf>
    <xf numFmtId="0" fontId="6" fillId="0" borderId="6" xfId="2" applyFont="1" applyBorder="1" applyAlignment="1">
      <alignment horizontal="center"/>
    </xf>
    <xf numFmtId="0" fontId="0" fillId="0" borderId="8" xfId="2" applyFont="1" applyBorder="1" applyAlignment="1">
      <alignment horizontal="center" vertical="center"/>
    </xf>
    <xf numFmtId="0" fontId="6" fillId="0" borderId="9" xfId="2" applyFont="1" applyBorder="1" applyAlignment="1">
      <alignment horizontal="center"/>
    </xf>
    <xf numFmtId="0" fontId="0" fillId="0" borderId="5" xfId="2" applyFont="1" applyBorder="1"/>
    <xf numFmtId="0" fontId="0" fillId="0" borderId="5" xfId="2" applyFont="1" applyBorder="1" applyAlignment="1">
      <alignment horizontal="center"/>
    </xf>
    <xf numFmtId="0" fontId="0" fillId="0" borderId="7" xfId="2" quotePrefix="1" applyFont="1" applyBorder="1" applyAlignment="1">
      <alignment horizontal="left" vertical="center"/>
    </xf>
    <xf numFmtId="0" fontId="6" fillId="0" borderId="0" xfId="0" applyFont="1" applyAlignment="1">
      <alignment horizontal="left" vertical="center"/>
    </xf>
    <xf numFmtId="38" fontId="0" fillId="0" borderId="0" xfId="1" applyFont="1" applyAlignment="1">
      <alignment horizontal="left"/>
    </xf>
    <xf numFmtId="0" fontId="0" fillId="0" borderId="5" xfId="2" quotePrefix="1" applyFont="1" applyBorder="1" applyAlignment="1">
      <alignment horizontal="left" vertical="center"/>
    </xf>
    <xf numFmtId="0" fontId="0" fillId="0" borderId="5" xfId="2" applyFont="1" applyBorder="1" applyAlignment="1">
      <alignment vertical="center"/>
    </xf>
    <xf numFmtId="0" fontId="0" fillId="0" borderId="7" xfId="2" applyFont="1" applyBorder="1" applyAlignment="1">
      <alignment vertical="center"/>
    </xf>
    <xf numFmtId="0" fontId="0" fillId="0" borderId="2" xfId="2" applyFont="1" applyBorder="1" applyAlignment="1">
      <alignment vertical="center"/>
    </xf>
    <xf numFmtId="0" fontId="0" fillId="0" borderId="7" xfId="2" applyFont="1" applyBorder="1" applyAlignment="1">
      <alignment horizontal="left" vertical="center"/>
    </xf>
    <xf numFmtId="38" fontId="0" fillId="0" borderId="4" xfId="2" applyNumberFormat="1" applyFont="1" applyBorder="1" applyAlignment="1">
      <alignment vertical="center"/>
    </xf>
    <xf numFmtId="38" fontId="8" fillId="0" borderId="8" xfId="1" applyFont="1" applyBorder="1"/>
    <xf numFmtId="38" fontId="8" fillId="0" borderId="2" xfId="1" applyFont="1" applyBorder="1"/>
    <xf numFmtId="38" fontId="8" fillId="0" borderId="3" xfId="1" applyFont="1" applyBorder="1"/>
    <xf numFmtId="38" fontId="8" fillId="0" borderId="9" xfId="1" applyFont="1" applyBorder="1"/>
    <xf numFmtId="0" fontId="0" fillId="0" borderId="0" xfId="0" applyAlignment="1">
      <alignment horizontal="center"/>
    </xf>
    <xf numFmtId="38" fontId="2" fillId="0" borderId="0" xfId="1" applyAlignment="1">
      <alignment shrinkToFit="1"/>
    </xf>
    <xf numFmtId="38" fontId="2" fillId="0" borderId="0" xfId="1" quotePrefix="1" applyFont="1" applyAlignment="1"/>
    <xf numFmtId="0" fontId="0" fillId="0" borderId="0" xfId="0" applyAlignment="1"/>
    <xf numFmtId="0" fontId="11" fillId="0" borderId="0" xfId="0" applyFont="1"/>
    <xf numFmtId="0" fontId="12" fillId="0" borderId="0" xfId="0" applyFont="1" applyAlignment="1">
      <alignment vertical="center"/>
    </xf>
    <xf numFmtId="0" fontId="6" fillId="0" borderId="0" xfId="0" quotePrefix="1" applyFont="1" applyAlignment="1">
      <alignment vertical="center"/>
    </xf>
    <xf numFmtId="38" fontId="2" fillId="0" borderId="8" xfId="1" applyBorder="1" applyAlignment="1">
      <alignment vertical="center"/>
    </xf>
    <xf numFmtId="38" fontId="2" fillId="0" borderId="9" xfId="1" applyBorder="1" applyAlignment="1">
      <alignment vertical="center"/>
    </xf>
    <xf numFmtId="38" fontId="2" fillId="0" borderId="2" xfId="1" applyFont="1" applyBorder="1" applyAlignment="1"/>
    <xf numFmtId="40" fontId="8" fillId="0" borderId="12" xfId="1" applyNumberFormat="1" applyFont="1" applyBorder="1" applyAlignment="1"/>
    <xf numFmtId="40" fontId="2" fillId="0" borderId="1" xfId="1" applyNumberFormat="1" applyFont="1" applyBorder="1" applyAlignment="1"/>
    <xf numFmtId="0" fontId="8" fillId="0" borderId="1" xfId="0" applyFont="1" applyBorder="1" applyAlignment="1">
      <alignment horizontal="center" shrinkToFit="1"/>
    </xf>
    <xf numFmtId="38" fontId="8" fillId="0" borderId="1" xfId="1" applyFont="1" applyBorder="1" applyAlignment="1">
      <alignment horizontal="center" shrinkToFit="1"/>
    </xf>
    <xf numFmtId="0" fontId="8" fillId="0" borderId="12" xfId="0" applyFont="1" applyBorder="1" applyAlignment="1">
      <alignment horizontal="center" shrinkToFit="1"/>
    </xf>
    <xf numFmtId="38" fontId="8" fillId="0" borderId="12" xfId="1" applyFont="1" applyBorder="1" applyAlignment="1">
      <alignment horizontal="center" shrinkToFit="1"/>
    </xf>
    <xf numFmtId="0" fontId="0" fillId="0" borderId="12" xfId="0" applyBorder="1" applyAlignment="1">
      <alignment horizontal="center" shrinkToFit="1"/>
    </xf>
    <xf numFmtId="38" fontId="2" fillId="0" borderId="12" xfId="1" applyBorder="1" applyAlignment="1">
      <alignment horizontal="center" shrinkToFit="1"/>
    </xf>
    <xf numFmtId="38" fontId="0" fillId="0" borderId="1" xfId="0" applyNumberFormat="1" applyBorder="1" applyAlignment="1">
      <alignment horizontal="center" shrinkToFit="1"/>
    </xf>
    <xf numFmtId="38" fontId="2" fillId="0" borderId="1" xfId="1" applyBorder="1" applyAlignment="1">
      <alignment horizontal="center" shrinkToFit="1"/>
    </xf>
    <xf numFmtId="40" fontId="2" fillId="0" borderId="1" xfId="1" applyNumberFormat="1" applyBorder="1" applyAlignment="1"/>
    <xf numFmtId="38" fontId="0" fillId="0" borderId="7" xfId="0" applyNumberFormat="1" applyBorder="1" applyAlignment="1">
      <alignment vertical="center"/>
    </xf>
    <xf numFmtId="38" fontId="0" fillId="0" borderId="5" xfId="0" applyNumberFormat="1" applyBorder="1" applyAlignment="1">
      <alignment vertical="center"/>
    </xf>
    <xf numFmtId="38" fontId="0" fillId="0" borderId="6"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horizontal="left" vertical="center"/>
    </xf>
    <xf numFmtId="0" fontId="0" fillId="0" borderId="10" xfId="0" applyBorder="1" applyAlignment="1">
      <alignment horizontal="center" vertical="center"/>
    </xf>
    <xf numFmtId="38" fontId="2" fillId="0" borderId="10" xfId="1" applyBorder="1" applyAlignment="1">
      <alignment vertical="center"/>
    </xf>
    <xf numFmtId="0" fontId="0" fillId="0" borderId="5" xfId="0" applyBorder="1" applyAlignment="1">
      <alignment vertical="center"/>
    </xf>
    <xf numFmtId="0" fontId="0" fillId="0" borderId="6" xfId="0" applyBorder="1" applyAlignment="1">
      <alignment vertical="center"/>
    </xf>
    <xf numFmtId="38" fontId="2" fillId="0" borderId="7" xfId="1" applyBorder="1" applyAlignment="1">
      <alignment vertical="center"/>
    </xf>
    <xf numFmtId="38" fontId="2" fillId="0" borderId="5" xfId="1" applyBorder="1" applyAlignment="1">
      <alignment vertical="center"/>
    </xf>
    <xf numFmtId="38" fontId="0" fillId="0" borderId="8" xfId="0" applyNumberFormat="1" applyBorder="1" applyAlignment="1">
      <alignment vertical="center"/>
    </xf>
    <xf numFmtId="0" fontId="0" fillId="0" borderId="10" xfId="0" applyBorder="1" applyAlignment="1">
      <alignment vertical="center"/>
    </xf>
    <xf numFmtId="0" fontId="8" fillId="0" borderId="13" xfId="2" applyFont="1" applyBorder="1" applyAlignment="1"/>
    <xf numFmtId="0" fontId="0" fillId="0" borderId="4" xfId="2" quotePrefix="1" applyFont="1" applyBorder="1" applyAlignment="1">
      <alignment horizontal="left" vertical="center"/>
    </xf>
    <xf numFmtId="0" fontId="0" fillId="0" borderId="3" xfId="2" quotePrefix="1" applyFont="1" applyBorder="1" applyAlignment="1">
      <alignment horizontal="left" vertical="center"/>
    </xf>
    <xf numFmtId="0" fontId="11" fillId="0" borderId="0" xfId="0" applyFont="1" applyAlignment="1">
      <alignment vertical="center"/>
    </xf>
    <xf numFmtId="38" fontId="6" fillId="0" borderId="0" xfId="0" applyNumberFormat="1" applyFont="1" applyAlignment="1">
      <alignment vertical="center"/>
    </xf>
    <xf numFmtId="38" fontId="8" fillId="0" borderId="2" xfId="1" applyFont="1" applyBorder="1" applyAlignment="1">
      <alignment shrinkToFit="1"/>
    </xf>
    <xf numFmtId="38" fontId="8" fillId="0" borderId="3" xfId="1" applyFont="1" applyBorder="1" applyAlignment="1">
      <alignment shrinkToFit="1"/>
    </xf>
    <xf numFmtId="0" fontId="0" fillId="0" borderId="0" xfId="0" applyBorder="1" applyAlignment="1">
      <alignment horizontal="left"/>
    </xf>
    <xf numFmtId="176" fontId="15" fillId="0" borderId="1" xfId="4" applyNumberFormat="1" applyFont="1" applyFill="1" applyBorder="1" applyAlignment="1">
      <alignment horizontal="left" shrinkToFit="1"/>
    </xf>
    <xf numFmtId="0" fontId="12" fillId="0" borderId="0" xfId="0" quotePrefix="1" applyFont="1" applyAlignment="1">
      <alignment vertical="center"/>
    </xf>
    <xf numFmtId="0" fontId="0" fillId="0" borderId="0" xfId="0" applyAlignment="1">
      <alignment horizontal="center"/>
    </xf>
    <xf numFmtId="38" fontId="2" fillId="0" borderId="0" xfId="1" applyFont="1" applyAlignment="1">
      <alignment horizontal="left"/>
    </xf>
    <xf numFmtId="0" fontId="0" fillId="0" borderId="0" xfId="2" applyFont="1" applyBorder="1" applyAlignment="1">
      <alignment horizontal="left"/>
    </xf>
    <xf numFmtId="177" fontId="0" fillId="0" borderId="0" xfId="0" applyNumberFormat="1"/>
    <xf numFmtId="176" fontId="2" fillId="0" borderId="5" xfId="1" applyNumberFormat="1" applyFont="1" applyBorder="1" applyAlignment="1">
      <alignment vertical="center"/>
    </xf>
    <xf numFmtId="38" fontId="0" fillId="0" borderId="0" xfId="1" applyFont="1" applyBorder="1" applyAlignment="1">
      <alignment vertical="center"/>
    </xf>
    <xf numFmtId="38" fontId="2" fillId="0" borderId="0" xfId="1" applyBorder="1" applyAlignment="1">
      <alignment vertical="center"/>
    </xf>
    <xf numFmtId="38" fontId="2" fillId="0" borderId="0" xfId="1" applyFont="1" applyBorder="1" applyAlignment="1">
      <alignment vertical="center"/>
    </xf>
    <xf numFmtId="38" fontId="2" fillId="0" borderId="0" xfId="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38" fontId="0" fillId="0" borderId="0" xfId="1" applyFont="1" applyBorder="1" applyAlignment="1">
      <alignment horizontal="left" vertical="center"/>
    </xf>
    <xf numFmtId="176" fontId="0" fillId="0" borderId="0" xfId="0" applyNumberFormat="1"/>
    <xf numFmtId="38" fontId="11" fillId="0" borderId="0" xfId="1" applyFont="1" applyBorder="1" applyAlignment="1">
      <alignment vertical="center"/>
    </xf>
    <xf numFmtId="0" fontId="11" fillId="0" borderId="17" xfId="0" applyFont="1" applyBorder="1"/>
    <xf numFmtId="0" fontId="11" fillId="0" borderId="18" xfId="0" applyFont="1" applyBorder="1"/>
    <xf numFmtId="0" fontId="11" fillId="0" borderId="19" xfId="0" applyFont="1" applyBorder="1"/>
    <xf numFmtId="38" fontId="0" fillId="0" borderId="3" xfId="1" applyFont="1" applyBorder="1" applyAlignment="1">
      <alignment horizontal="left"/>
    </xf>
    <xf numFmtId="40" fontId="0" fillId="0" borderId="0" xfId="1" applyNumberFormat="1" applyFont="1"/>
    <xf numFmtId="40" fontId="11" fillId="0" borderId="18" xfId="1" applyNumberFormat="1" applyFont="1" applyBorder="1"/>
    <xf numFmtId="38" fontId="0" fillId="0" borderId="0" xfId="1" applyNumberFormat="1" applyFont="1"/>
    <xf numFmtId="38" fontId="11" fillId="0" borderId="18" xfId="1" applyNumberFormat="1" applyFont="1" applyBorder="1"/>
    <xf numFmtId="176" fontId="15" fillId="0" borderId="0" xfId="4" applyNumberFormat="1" applyFont="1" applyFill="1" applyBorder="1" applyAlignment="1">
      <alignment horizontal="left" shrinkToFit="1"/>
    </xf>
    <xf numFmtId="176" fontId="6" fillId="0" borderId="0" xfId="0" quotePrefix="1" applyNumberFormat="1" applyFont="1" applyAlignment="1">
      <alignment vertical="center"/>
    </xf>
    <xf numFmtId="176" fontId="6" fillId="0" borderId="0" xfId="0" applyNumberFormat="1" applyFont="1" applyAlignment="1">
      <alignment vertical="center"/>
    </xf>
    <xf numFmtId="38" fontId="2" fillId="0" borderId="5" xfId="1" applyFont="1" applyBorder="1" applyAlignment="1">
      <alignment vertical="center"/>
    </xf>
    <xf numFmtId="38" fontId="0" fillId="0" borderId="0" xfId="0" applyNumberFormat="1" applyBorder="1" applyAlignment="1">
      <alignment horizontal="center" vertical="center"/>
    </xf>
    <xf numFmtId="0" fontId="2" fillId="0" borderId="5" xfId="2" applyFont="1" applyBorder="1" applyAlignment="1">
      <alignment horizontal="left" vertical="center"/>
    </xf>
    <xf numFmtId="0" fontId="6" fillId="0" borderId="0" xfId="2" applyFont="1" applyAlignment="1">
      <alignment horizontal="center"/>
    </xf>
    <xf numFmtId="0" fontId="16"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horizontal="left" vertical="center" indent="15"/>
    </xf>
    <xf numFmtId="0" fontId="19" fillId="0" borderId="0" xfId="5" applyAlignment="1">
      <alignment horizontal="left" vertical="center" indent="15"/>
    </xf>
    <xf numFmtId="0" fontId="18" fillId="0" borderId="0" xfId="0" applyFont="1" applyAlignment="1">
      <alignment horizontal="justify" vertical="center"/>
    </xf>
    <xf numFmtId="0" fontId="0" fillId="0" borderId="0" xfId="0" applyAlignment="1">
      <alignment horizontal="center"/>
    </xf>
    <xf numFmtId="0" fontId="0" fillId="0" borderId="0" xfId="0" applyFont="1" applyAlignment="1">
      <alignment horizontal="left" indent="1"/>
    </xf>
    <xf numFmtId="0" fontId="0" fillId="0" borderId="0" xfId="0" applyAlignment="1">
      <alignment horizontal="left" indent="1"/>
    </xf>
    <xf numFmtId="38" fontId="2" fillId="0" borderId="5" xfId="1" applyBorder="1" applyAlignment="1">
      <alignment vertical="center" shrinkToFit="1"/>
    </xf>
    <xf numFmtId="0" fontId="0" fillId="0" borderId="5" xfId="0" applyBorder="1" applyAlignment="1">
      <alignment shrinkToFit="1"/>
    </xf>
    <xf numFmtId="176" fontId="0" fillId="0" borderId="5" xfId="0" applyNumberForma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2" xfId="1" applyNumberFormat="1" applyFont="1" applyBorder="1" applyAlignment="1">
      <alignment horizontal="left"/>
    </xf>
    <xf numFmtId="0" fontId="8" fillId="0" borderId="3" xfId="1" applyNumberFormat="1" applyFont="1" applyBorder="1" applyAlignment="1">
      <alignment horizontal="left"/>
    </xf>
    <xf numFmtId="176" fontId="2" fillId="0" borderId="5" xfId="1" applyNumberFormat="1" applyFont="1" applyBorder="1" applyAlignment="1">
      <alignment horizontal="right" vertical="center"/>
    </xf>
    <xf numFmtId="0" fontId="0" fillId="0" borderId="5" xfId="0" applyBorder="1" applyAlignment="1">
      <alignment horizontal="left" vertical="center" shrinkToFit="1"/>
    </xf>
    <xf numFmtId="38" fontId="8" fillId="0" borderId="2" xfId="1" applyFont="1" applyBorder="1" applyAlignment="1">
      <alignment horizontal="center" shrinkToFit="1"/>
    </xf>
    <xf numFmtId="38" fontId="8" fillId="0" borderId="3" xfId="1" applyFont="1" applyBorder="1" applyAlignment="1">
      <alignment horizontal="center" shrinkToFit="1"/>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0" fillId="0" borderId="2" xfId="1" applyFont="1" applyBorder="1" applyAlignment="1">
      <alignment horizontal="center" shrinkToFit="1"/>
    </xf>
    <xf numFmtId="38" fontId="4" fillId="0" borderId="0" xfId="1" applyFont="1" applyAlignment="1">
      <alignment horizontal="center"/>
    </xf>
    <xf numFmtId="38" fontId="2" fillId="0" borderId="7" xfId="1" applyFont="1" applyBorder="1" applyAlignment="1">
      <alignment horizontal="center" vertical="center"/>
    </xf>
    <xf numFmtId="38" fontId="2" fillId="0" borderId="6" xfId="1" applyFont="1" applyBorder="1" applyAlignment="1">
      <alignment horizontal="center" vertical="center"/>
    </xf>
    <xf numFmtId="38" fontId="2" fillId="0" borderId="2" xfId="1" applyFont="1" applyBorder="1" applyAlignment="1">
      <alignment horizontal="center"/>
    </xf>
    <xf numFmtId="38" fontId="2" fillId="0" borderId="4" xfId="1" applyFont="1" applyBorder="1" applyAlignment="1">
      <alignment horizontal="center"/>
    </xf>
    <xf numFmtId="38" fontId="2" fillId="0" borderId="3" xfId="1" applyFont="1" applyBorder="1" applyAlignment="1">
      <alignment horizontal="center"/>
    </xf>
    <xf numFmtId="38" fontId="2" fillId="0" borderId="0" xfId="1" applyAlignment="1">
      <alignment shrinkToFit="1"/>
    </xf>
    <xf numFmtId="0" fontId="0" fillId="0" borderId="0" xfId="0" applyAlignment="1">
      <alignment shrinkToFit="1"/>
    </xf>
    <xf numFmtId="38" fontId="2" fillId="0" borderId="7" xfId="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38" fontId="0" fillId="0" borderId="0" xfId="1" applyFont="1" applyAlignment="1">
      <alignment horizontal="right" vertical="center"/>
    </xf>
    <xf numFmtId="38" fontId="2" fillId="0" borderId="0" xfId="1" applyFont="1" applyAlignment="1">
      <alignment horizontal="right" vertical="center"/>
    </xf>
    <xf numFmtId="0" fontId="0" fillId="0" borderId="4" xfId="0" applyBorder="1" applyAlignment="1">
      <alignment horizontal="center"/>
    </xf>
    <xf numFmtId="0" fontId="0" fillId="0" borderId="0" xfId="0" applyAlignment="1">
      <alignment horizontal="center"/>
    </xf>
    <xf numFmtId="38" fontId="2" fillId="0" borderId="7" xfId="1" applyBorder="1" applyAlignment="1">
      <alignment horizontal="left" vertical="top" shrinkToFit="1"/>
    </xf>
    <xf numFmtId="38" fontId="2" fillId="0" borderId="5" xfId="1" applyBorder="1" applyAlignment="1">
      <alignment horizontal="left" vertical="top" shrinkToFit="1"/>
    </xf>
    <xf numFmtId="38" fontId="2" fillId="0" borderId="6" xfId="1" applyBorder="1" applyAlignment="1">
      <alignment horizontal="left" vertical="top" shrinkToFit="1"/>
    </xf>
    <xf numFmtId="38" fontId="2" fillId="0" borderId="8" xfId="1" applyBorder="1" applyAlignment="1">
      <alignment horizontal="left" vertical="top" shrinkToFit="1"/>
    </xf>
    <xf numFmtId="38" fontId="2" fillId="0" borderId="10" xfId="1" applyBorder="1" applyAlignment="1">
      <alignment horizontal="left" vertical="top" shrinkToFit="1"/>
    </xf>
    <xf numFmtId="38" fontId="2" fillId="0" borderId="9" xfId="1" applyBorder="1" applyAlignment="1">
      <alignment horizontal="left" vertical="top" shrinkToFit="1"/>
    </xf>
    <xf numFmtId="38" fontId="0" fillId="0" borderId="7" xfId="0" applyNumberFormat="1" applyBorder="1" applyAlignment="1">
      <alignment horizontal="left" vertical="top"/>
    </xf>
    <xf numFmtId="38" fontId="0" fillId="0" borderId="5" xfId="0" applyNumberFormat="1" applyBorder="1" applyAlignment="1">
      <alignment horizontal="left" vertical="top"/>
    </xf>
    <xf numFmtId="38" fontId="0" fillId="0" borderId="6" xfId="0" applyNumberFormat="1" applyBorder="1" applyAlignment="1">
      <alignment horizontal="left" vertical="top"/>
    </xf>
    <xf numFmtId="38" fontId="0" fillId="0" borderId="8" xfId="0" applyNumberFormat="1"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38" fontId="0" fillId="0" borderId="0" xfId="1" applyFont="1" applyAlignment="1">
      <alignment horizontal="right"/>
    </xf>
    <xf numFmtId="38" fontId="2" fillId="0" borderId="0" xfId="1" applyAlignment="1">
      <alignment horizontal="right"/>
    </xf>
    <xf numFmtId="0" fontId="6" fillId="0" borderId="0" xfId="0" applyFont="1" applyAlignment="1">
      <alignment horizontal="center" vertical="center"/>
    </xf>
    <xf numFmtId="0" fontId="12" fillId="0" borderId="0" xfId="0" applyFont="1" applyAlignment="1">
      <alignment horizontal="left" vertical="center" wrapText="1"/>
    </xf>
    <xf numFmtId="0" fontId="6" fillId="0" borderId="0" xfId="0" applyFont="1" applyAlignment="1">
      <alignment vertical="top" wrapText="1"/>
    </xf>
    <xf numFmtId="0" fontId="0" fillId="0" borderId="0" xfId="0" applyAlignment="1">
      <alignment vertical="top" wrapText="1"/>
    </xf>
    <xf numFmtId="0" fontId="6" fillId="0" borderId="0" xfId="2" applyFont="1" applyAlignment="1">
      <alignment horizontal="left"/>
    </xf>
    <xf numFmtId="0" fontId="6" fillId="0" borderId="0" xfId="2" applyFont="1" applyAlignment="1">
      <alignment horizontal="center"/>
    </xf>
    <xf numFmtId="176" fontId="6" fillId="0" borderId="0" xfId="2" applyNumberFormat="1" applyFont="1" applyAlignment="1">
      <alignment horizontal="right"/>
    </xf>
    <xf numFmtId="0" fontId="6" fillId="0" borderId="0" xfId="2" applyFont="1" applyAlignment="1">
      <alignment horizontal="right"/>
    </xf>
    <xf numFmtId="176" fontId="2" fillId="0" borderId="4" xfId="2" quotePrefix="1" applyNumberFormat="1" applyFont="1" applyBorder="1" applyAlignment="1">
      <alignment horizontal="center" vertical="center"/>
    </xf>
    <xf numFmtId="176" fontId="8" fillId="0" borderId="4" xfId="2" applyNumberFormat="1" applyFont="1" applyBorder="1" applyAlignment="1">
      <alignment horizontal="center" vertical="center"/>
    </xf>
    <xf numFmtId="0" fontId="8" fillId="0" borderId="11" xfId="2" applyFont="1" applyBorder="1" applyAlignment="1">
      <alignment vertical="center" textRotation="255"/>
    </xf>
    <xf numFmtId="0" fontId="8" fillId="0" borderId="16" xfId="0" applyFont="1" applyBorder="1" applyAlignment="1">
      <alignment vertical="center" textRotation="255"/>
    </xf>
    <xf numFmtId="0" fontId="8" fillId="0" borderId="12" xfId="0" applyFont="1" applyBorder="1" applyAlignment="1">
      <alignment vertical="center" textRotation="255"/>
    </xf>
    <xf numFmtId="0" fontId="8" fillId="0" borderId="0" xfId="2" applyFont="1" applyBorder="1" applyAlignment="1"/>
    <xf numFmtId="0" fontId="0" fillId="0" borderId="1" xfId="2" applyFont="1" applyBorder="1" applyAlignment="1">
      <alignment horizontal="center" vertical="center" textRotation="255"/>
    </xf>
    <xf numFmtId="0" fontId="0" fillId="0" borderId="1" xfId="0" applyBorder="1" applyAlignment="1">
      <alignment horizontal="center" vertical="center" textRotation="255"/>
    </xf>
    <xf numFmtId="38" fontId="8" fillId="0" borderId="4" xfId="2" applyNumberFormat="1" applyFont="1" applyBorder="1" applyAlignment="1">
      <alignment vertical="center" shrinkToFit="1"/>
    </xf>
    <xf numFmtId="0" fontId="8" fillId="0" borderId="4" xfId="0" applyFont="1" applyBorder="1" applyAlignment="1">
      <alignment vertical="center" shrinkToFit="1"/>
    </xf>
    <xf numFmtId="0" fontId="0" fillId="0" borderId="4" xfId="0" applyBorder="1" applyAlignment="1">
      <alignment vertical="center" shrinkToFit="1"/>
    </xf>
    <xf numFmtId="0" fontId="0" fillId="0" borderId="2" xfId="2" applyFont="1" applyBorder="1" applyAlignment="1">
      <alignment horizontal="center" vertical="center"/>
    </xf>
    <xf numFmtId="0" fontId="0" fillId="0" borderId="4" xfId="2" applyFont="1" applyBorder="1" applyAlignment="1">
      <alignment horizontal="center" vertical="center"/>
    </xf>
    <xf numFmtId="0" fontId="0" fillId="0" borderId="3" xfId="2" applyFont="1" applyBorder="1" applyAlignment="1">
      <alignment horizontal="center" vertical="center"/>
    </xf>
    <xf numFmtId="176" fontId="11" fillId="0" borderId="2" xfId="2" applyNumberFormat="1" applyFont="1" applyBorder="1" applyAlignment="1">
      <alignment horizontal="center" vertical="center"/>
    </xf>
    <xf numFmtId="176" fontId="11" fillId="0" borderId="4" xfId="2" applyNumberFormat="1" applyFont="1" applyBorder="1" applyAlignment="1">
      <alignment horizontal="center" vertical="center"/>
    </xf>
    <xf numFmtId="176" fontId="11" fillId="0" borderId="3" xfId="2" applyNumberFormat="1" applyFont="1" applyBorder="1" applyAlignment="1">
      <alignment horizontal="center" vertical="center"/>
    </xf>
    <xf numFmtId="17" fontId="11" fillId="0" borderId="7" xfId="2" applyNumberFormat="1" applyFont="1" applyBorder="1" applyAlignment="1">
      <alignment horizontal="left" vertical="center" shrinkToFit="1"/>
    </xf>
    <xf numFmtId="17" fontId="11" fillId="0" borderId="5" xfId="2" applyNumberFormat="1" applyFont="1" applyBorder="1" applyAlignment="1">
      <alignment horizontal="left" vertical="center" shrinkToFit="1"/>
    </xf>
    <xf numFmtId="17" fontId="11" fillId="0" borderId="6" xfId="2" applyNumberFormat="1" applyFont="1" applyBorder="1" applyAlignment="1">
      <alignment horizontal="left" vertical="center" shrinkToFit="1"/>
    </xf>
    <xf numFmtId="17" fontId="11" fillId="0" borderId="8" xfId="2" applyNumberFormat="1" applyFont="1" applyBorder="1" applyAlignment="1">
      <alignment horizontal="left" vertical="center" shrinkToFit="1"/>
    </xf>
    <xf numFmtId="17" fontId="11" fillId="0" borderId="10" xfId="2" applyNumberFormat="1" applyFont="1" applyBorder="1" applyAlignment="1">
      <alignment horizontal="left" vertical="center" shrinkToFit="1"/>
    </xf>
    <xf numFmtId="17" fontId="11" fillId="0" borderId="9" xfId="2" applyNumberFormat="1" applyFont="1" applyBorder="1" applyAlignment="1">
      <alignment horizontal="left" vertical="center" shrinkToFit="1"/>
    </xf>
    <xf numFmtId="40" fontId="8" fillId="0" borderId="4" xfId="1" applyNumberFormat="1" applyFont="1" applyBorder="1" applyAlignment="1">
      <alignment horizontal="center" vertical="center" shrinkToFi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8" fillId="0" borderId="3" xfId="2" applyFont="1" applyBorder="1" applyAlignment="1">
      <alignment horizontal="center" vertical="center"/>
    </xf>
    <xf numFmtId="38" fontId="8" fillId="0" borderId="4" xfId="2" applyNumberFormat="1" applyFont="1" applyBorder="1" applyAlignment="1">
      <alignment vertical="center"/>
    </xf>
  </cellXfs>
  <cellStyles count="6">
    <cellStyle name="ハイパーリンク" xfId="5" builtinId="8"/>
    <cellStyle name="桁区切り" xfId="1" builtinId="6"/>
    <cellStyle name="桁区切り 2 2" xfId="4" xr:uid="{1141B4E1-4454-4665-989A-5DF7CC9A7F3D}"/>
    <cellStyle name="標準" xfId="0" builtinId="0"/>
    <cellStyle name="標準 2" xfId="3" xr:uid="{00000000-0005-0000-0000-000002000000}"/>
    <cellStyle name="標準_一貸し賃貸" xfId="2" xr:uid="{00000000-0005-0000-0000-000003000000}"/>
  </cellStyles>
  <dxfs count="2">
    <dxf>
      <fill>
        <patternFill>
          <bgColor rgb="FFFF0000"/>
        </patternFill>
      </fill>
    </dxf>
    <dxf>
      <fill>
        <patternFill patternType="solid">
          <fgColor auto="1"/>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209550</xdr:colOff>
      <xdr:row>2</xdr:row>
      <xdr:rowOff>247650</xdr:rowOff>
    </xdr:from>
    <xdr:to>
      <xdr:col>6</xdr:col>
      <xdr:colOff>285750</xdr:colOff>
      <xdr:row>2</xdr:row>
      <xdr:rowOff>247651</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609600" y="590550"/>
          <a:ext cx="2552700"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276225</xdr:colOff>
      <xdr:row>2</xdr:row>
      <xdr:rowOff>219075</xdr:rowOff>
    </xdr:from>
    <xdr:to>
      <xdr:col>13</xdr:col>
      <xdr:colOff>495300</xdr:colOff>
      <xdr:row>2</xdr:row>
      <xdr:rowOff>228602</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4819650" y="561975"/>
          <a:ext cx="1933575" cy="9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40967</xdr:colOff>
      <xdr:row>76</xdr:row>
      <xdr:rowOff>153628</xdr:rowOff>
    </xdr:from>
    <xdr:to>
      <xdr:col>13</xdr:col>
      <xdr:colOff>327740</xdr:colOff>
      <xdr:row>84</xdr:row>
      <xdr:rowOff>112661</xdr:rowOff>
    </xdr:to>
    <xdr:sp macro="" textlink="">
      <xdr:nvSpPr>
        <xdr:cNvPr id="2" name="テキスト ボックス 1">
          <a:extLst>
            <a:ext uri="{FF2B5EF4-FFF2-40B4-BE49-F238E27FC236}">
              <a16:creationId xmlns:a16="http://schemas.microsoft.com/office/drawing/2014/main" id="{AE0CC0DB-7B2F-4C58-941B-61FA02E99146}"/>
            </a:ext>
          </a:extLst>
        </xdr:cNvPr>
        <xdr:cNvSpPr txBox="1"/>
      </xdr:nvSpPr>
      <xdr:spPr>
        <a:xfrm>
          <a:off x="4588386" y="18210160"/>
          <a:ext cx="2007419" cy="143387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担当　農地中間管理部</a:t>
          </a:r>
          <a:endParaRPr kumimoji="1" lang="en-US" altLang="ja-JP" sz="1100"/>
        </a:p>
        <a:p>
          <a:r>
            <a:rPr kumimoji="1" lang="ja-JP" altLang="en-US" sz="1100"/>
            <a:t>　　　　農地集積推進員</a:t>
          </a:r>
          <a:endParaRPr kumimoji="1" lang="en-US" altLang="ja-JP" sz="1100"/>
        </a:p>
        <a:p>
          <a:r>
            <a:rPr kumimoji="1" lang="ja-JP" altLang="en-US" sz="1100"/>
            <a:t>　佐々木　守人</a:t>
          </a:r>
          <a:endParaRPr kumimoji="1" lang="en-US" altLang="ja-JP" sz="1100"/>
        </a:p>
        <a:p>
          <a:r>
            <a:rPr kumimoji="1" lang="en-US" altLang="ja-JP" sz="1100"/>
            <a:t>TEL</a:t>
          </a:r>
          <a:r>
            <a:rPr kumimoji="1" lang="ja-JP" altLang="en-US" sz="1100"/>
            <a:t>　 </a:t>
          </a:r>
          <a:r>
            <a:rPr kumimoji="1" lang="en-US" altLang="ja-JP" sz="1100"/>
            <a:t>019-651-2267</a:t>
          </a:r>
          <a:r>
            <a:rPr kumimoji="1" lang="ja-JP" altLang="en-US" sz="1100"/>
            <a:t>（直通）</a:t>
          </a:r>
          <a:endParaRPr kumimoji="1" lang="en-US" altLang="ja-JP" sz="1100"/>
        </a:p>
        <a:p>
          <a:r>
            <a:rPr kumimoji="1" lang="ja-JP" altLang="en-US" sz="1100"/>
            <a:t> </a:t>
          </a:r>
          <a:r>
            <a:rPr kumimoji="1" lang="en-US" altLang="ja-JP" sz="1100"/>
            <a:t>FAX</a:t>
          </a:r>
          <a:r>
            <a:rPr kumimoji="1" lang="ja-JP" altLang="en-US" sz="1100"/>
            <a:t>　 </a:t>
          </a:r>
          <a:r>
            <a:rPr kumimoji="1" lang="en-US" altLang="ja-JP" sz="1100"/>
            <a:t>019-623-9396</a:t>
          </a:r>
        </a:p>
        <a:p>
          <a:r>
            <a:rPr kumimoji="1" lang="en-US" altLang="ja-JP" sz="1100"/>
            <a:t>E-mailsasaki@i-agri.or.jp</a:t>
          </a:r>
          <a:endParaRPr kumimoji="1" lang="ja-JP" altLang="en-US" sz="1100"/>
        </a:p>
      </xdr:txBody>
    </xdr:sp>
    <xdr:clientData/>
  </xdr:twoCellAnchor>
  <xdr:twoCellAnchor>
    <xdr:from>
      <xdr:col>9</xdr:col>
      <xdr:colOff>163871</xdr:colOff>
      <xdr:row>130</xdr:row>
      <xdr:rowOff>0</xdr:rowOff>
    </xdr:from>
    <xdr:to>
      <xdr:col>13</xdr:col>
      <xdr:colOff>399435</xdr:colOff>
      <xdr:row>137</xdr:row>
      <xdr:rowOff>143388</xdr:rowOff>
    </xdr:to>
    <xdr:sp macro="" textlink="">
      <xdr:nvSpPr>
        <xdr:cNvPr id="6" name="テキスト ボックス 5">
          <a:extLst>
            <a:ext uri="{FF2B5EF4-FFF2-40B4-BE49-F238E27FC236}">
              <a16:creationId xmlns:a16="http://schemas.microsoft.com/office/drawing/2014/main" id="{2CC06A9E-01F6-44E8-9EB3-0F38A315E37A}"/>
            </a:ext>
          </a:extLst>
        </xdr:cNvPr>
        <xdr:cNvSpPr txBox="1"/>
      </xdr:nvSpPr>
      <xdr:spPr>
        <a:xfrm>
          <a:off x="4711290" y="28400887"/>
          <a:ext cx="1956210" cy="143387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担当　農地中間管理部</a:t>
          </a:r>
          <a:endParaRPr kumimoji="1" lang="en-US" altLang="ja-JP" sz="1100"/>
        </a:p>
        <a:p>
          <a:r>
            <a:rPr kumimoji="1" lang="ja-JP" altLang="en-US" sz="1100"/>
            <a:t>　　　　農地集積推進員</a:t>
          </a:r>
          <a:endParaRPr kumimoji="1" lang="en-US" altLang="ja-JP" sz="1100"/>
        </a:p>
        <a:p>
          <a:r>
            <a:rPr kumimoji="1" lang="ja-JP" altLang="en-US" sz="1100"/>
            <a:t>　佐々木　守人</a:t>
          </a:r>
          <a:endParaRPr kumimoji="1" lang="en-US" altLang="ja-JP" sz="1100"/>
        </a:p>
        <a:p>
          <a:r>
            <a:rPr kumimoji="1" lang="en-US" altLang="ja-JP" sz="1100"/>
            <a:t>TEL</a:t>
          </a:r>
          <a:r>
            <a:rPr kumimoji="1" lang="ja-JP" altLang="en-US" sz="1100"/>
            <a:t>　 </a:t>
          </a:r>
          <a:r>
            <a:rPr kumimoji="1" lang="en-US" altLang="ja-JP" sz="1100"/>
            <a:t>019-651-2267</a:t>
          </a:r>
          <a:r>
            <a:rPr kumimoji="1" lang="ja-JP" altLang="en-US" sz="1100"/>
            <a:t>（直通）</a:t>
          </a:r>
          <a:endParaRPr kumimoji="1" lang="en-US" altLang="ja-JP" sz="1100"/>
        </a:p>
        <a:p>
          <a:r>
            <a:rPr kumimoji="1" lang="ja-JP" altLang="en-US" sz="1100"/>
            <a:t> </a:t>
          </a:r>
          <a:r>
            <a:rPr kumimoji="1" lang="en-US" altLang="ja-JP" sz="1100"/>
            <a:t>FAX</a:t>
          </a:r>
          <a:r>
            <a:rPr kumimoji="1" lang="ja-JP" altLang="en-US" sz="1100"/>
            <a:t>　 </a:t>
          </a:r>
          <a:r>
            <a:rPr kumimoji="1" lang="en-US" altLang="ja-JP" sz="1100"/>
            <a:t>019-623-9396</a:t>
          </a:r>
        </a:p>
        <a:p>
          <a:r>
            <a:rPr kumimoji="1" lang="en-US" altLang="ja-JP" sz="1100"/>
            <a:t>E-mailsasaki@i-agri.or.jp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L160"/>
  <sheetViews>
    <sheetView showGridLines="0" showZeros="0" view="pageBreakPreview" topLeftCell="Y1" zoomScale="80" zoomScaleNormal="80" zoomScaleSheetLayoutView="80" workbookViewId="0">
      <selection activeCell="AG4" sqref="AG4"/>
    </sheetView>
  </sheetViews>
  <sheetFormatPr defaultRowHeight="13.5" x14ac:dyDescent="0.15"/>
  <cols>
    <col min="1" max="1" width="16.125" bestFit="1" customWidth="1"/>
    <col min="2" max="2" width="13.875" bestFit="1" customWidth="1"/>
    <col min="3" max="3" width="5.625" bestFit="1" customWidth="1"/>
    <col min="4" max="4" width="7.5" bestFit="1" customWidth="1"/>
    <col min="5" max="5" width="5.625" bestFit="1" customWidth="1"/>
    <col min="6" max="7" width="9.5" bestFit="1" customWidth="1"/>
    <col min="8" max="8" width="10.5" style="142" bestFit="1" customWidth="1"/>
    <col min="9" max="9" width="11.625" bestFit="1" customWidth="1"/>
    <col min="10" max="10" width="7.5" bestFit="1" customWidth="1"/>
    <col min="11" max="11" width="10.5" style="144" bestFit="1" customWidth="1"/>
    <col min="12" max="12" width="9.5" bestFit="1" customWidth="1"/>
    <col min="13" max="13" width="7.5" bestFit="1" customWidth="1"/>
    <col min="14" max="14" width="16.125" bestFit="1" customWidth="1"/>
    <col min="15" max="15" width="36.125" bestFit="1" customWidth="1"/>
    <col min="16" max="16" width="9.5" bestFit="1" customWidth="1"/>
    <col min="17" max="17" width="13.875" bestFit="1" customWidth="1"/>
    <col min="18" max="18" width="18.375" bestFit="1" customWidth="1"/>
    <col min="19" max="19" width="7.5" bestFit="1" customWidth="1"/>
    <col min="20" max="21" width="18.375" bestFit="1" customWidth="1"/>
    <col min="22" max="22" width="16.125" bestFit="1" customWidth="1"/>
    <col min="23" max="23" width="17.25" bestFit="1" customWidth="1"/>
    <col min="24" max="25" width="8.5" bestFit="1" customWidth="1"/>
    <col min="26" max="26" width="16.125" bestFit="1" customWidth="1"/>
    <col min="27" max="27" width="19.375" bestFit="1" customWidth="1"/>
    <col min="28" max="28" width="9.5" bestFit="1" customWidth="1"/>
    <col min="29" max="29" width="13.875" bestFit="1" customWidth="1"/>
    <col min="30" max="30" width="22.75" bestFit="1" customWidth="1"/>
    <col min="31" max="31" width="7.5" bestFit="1" customWidth="1"/>
    <col min="32" max="34" width="16.125" bestFit="1" customWidth="1"/>
    <col min="35" max="35" width="17.25" bestFit="1" customWidth="1"/>
    <col min="36" max="37" width="8.5" bestFit="1" customWidth="1"/>
    <col min="38" max="38" width="13.875" bestFit="1" customWidth="1"/>
  </cols>
  <sheetData>
    <row r="1" spans="1:38" ht="14.25" thickBot="1" x14ac:dyDescent="0.2">
      <c r="A1" s="83" t="s">
        <v>86</v>
      </c>
      <c r="E1">
        <f>COUNTA(E3:E22)</f>
        <v>0</v>
      </c>
      <c r="H1" s="142">
        <f>SUM(H3:H22)</f>
        <v>0</v>
      </c>
      <c r="K1" s="144">
        <f>SUM(K3:K22)</f>
        <v>0</v>
      </c>
    </row>
    <row r="2" spans="1:38" ht="14.25" thickBot="1" x14ac:dyDescent="0.2">
      <c r="A2" s="138" t="s">
        <v>87</v>
      </c>
      <c r="B2" s="139" t="s">
        <v>88</v>
      </c>
      <c r="C2" s="139" t="s">
        <v>89</v>
      </c>
      <c r="D2" s="139" t="s">
        <v>90</v>
      </c>
      <c r="E2" s="139" t="s">
        <v>91</v>
      </c>
      <c r="F2" s="139" t="s">
        <v>92</v>
      </c>
      <c r="G2" s="139" t="s">
        <v>93</v>
      </c>
      <c r="H2" s="143" t="s">
        <v>94</v>
      </c>
      <c r="I2" s="139" t="s">
        <v>95</v>
      </c>
      <c r="J2" s="139" t="s">
        <v>96</v>
      </c>
      <c r="K2" s="145" t="s">
        <v>97</v>
      </c>
      <c r="L2" s="139" t="s">
        <v>98</v>
      </c>
      <c r="M2" s="139" t="s">
        <v>99</v>
      </c>
      <c r="N2" s="139" t="s">
        <v>100</v>
      </c>
      <c r="O2" s="139" t="s">
        <v>101</v>
      </c>
      <c r="P2" s="139" t="s">
        <v>102</v>
      </c>
      <c r="Q2" s="139" t="s">
        <v>87</v>
      </c>
      <c r="R2" s="139" t="s">
        <v>103</v>
      </c>
      <c r="S2" s="139" t="s">
        <v>104</v>
      </c>
      <c r="T2" s="139" t="s">
        <v>105</v>
      </c>
      <c r="U2" s="139" t="s">
        <v>106</v>
      </c>
      <c r="V2" s="139" t="s">
        <v>107</v>
      </c>
      <c r="W2" s="139" t="s">
        <v>108</v>
      </c>
      <c r="X2" s="139" t="s">
        <v>109</v>
      </c>
      <c r="Y2" s="139" t="s">
        <v>110</v>
      </c>
      <c r="Z2" s="139" t="s">
        <v>111</v>
      </c>
      <c r="AA2" s="139" t="s">
        <v>101</v>
      </c>
      <c r="AB2" s="139" t="s">
        <v>102</v>
      </c>
      <c r="AC2" s="139" t="s">
        <v>87</v>
      </c>
      <c r="AD2" s="139" t="s">
        <v>103</v>
      </c>
      <c r="AE2" s="139" t="s">
        <v>104</v>
      </c>
      <c r="AF2" s="139" t="s">
        <v>105</v>
      </c>
      <c r="AG2" s="139" t="s">
        <v>106</v>
      </c>
      <c r="AH2" s="139" t="s">
        <v>112</v>
      </c>
      <c r="AI2" s="139" t="s">
        <v>113</v>
      </c>
      <c r="AJ2" s="139" t="s">
        <v>109</v>
      </c>
      <c r="AK2" s="139" t="s">
        <v>110</v>
      </c>
      <c r="AL2" s="140" t="s">
        <v>114</v>
      </c>
    </row>
    <row r="3" spans="1:38" x14ac:dyDescent="0.15">
      <c r="A3" t="s">
        <v>145</v>
      </c>
      <c r="B3" t="s">
        <v>64</v>
      </c>
      <c r="O3" t="s">
        <v>141</v>
      </c>
      <c r="Q3" t="s">
        <v>140</v>
      </c>
      <c r="T3" s="127"/>
      <c r="U3" s="127" t="s">
        <v>143</v>
      </c>
      <c r="V3" s="127"/>
      <c r="W3" s="127"/>
      <c r="AA3" t="s">
        <v>141</v>
      </c>
      <c r="AD3" t="s">
        <v>142</v>
      </c>
      <c r="AF3" s="136"/>
      <c r="AG3" s="127" t="s">
        <v>144</v>
      </c>
      <c r="AH3" s="136"/>
      <c r="AI3" s="136"/>
    </row>
    <row r="4" spans="1:38" x14ac:dyDescent="0.15">
      <c r="A4" t="s">
        <v>145</v>
      </c>
      <c r="B4" t="s">
        <v>64</v>
      </c>
      <c r="O4" t="s">
        <v>141</v>
      </c>
      <c r="Q4" t="s">
        <v>140</v>
      </c>
      <c r="T4" s="127"/>
      <c r="U4" s="127" t="s">
        <v>144</v>
      </c>
      <c r="V4" s="127"/>
      <c r="W4" s="127"/>
      <c r="AA4" t="s">
        <v>141</v>
      </c>
      <c r="AD4" t="s">
        <v>142</v>
      </c>
      <c r="AF4" s="136"/>
      <c r="AG4" s="127" t="s">
        <v>144</v>
      </c>
      <c r="AH4" s="136"/>
      <c r="AI4" s="136"/>
    </row>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5" ht="19.5" customHeight="1" x14ac:dyDescent="0.15"/>
    <row r="126" ht="66.7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sheetData>
  <phoneticPr fontId="3"/>
  <pageMargins left="0.78740157480314965" right="0.78740157480314965" top="0.98425196850393704" bottom="0.98425196850393704" header="0.51181102362204722" footer="0.51181102362204722"/>
  <pageSetup paperSize="9" orientation="portrait" horizontalDpi="4294967292"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2"/>
  <sheetViews>
    <sheetView showGridLines="0" showZeros="0" tabSelected="1" view="pageBreakPreview" topLeftCell="A73" zoomScale="90" zoomScaleNormal="85" zoomScaleSheetLayoutView="90" workbookViewId="0">
      <selection activeCell="D103" sqref="D103"/>
    </sheetView>
  </sheetViews>
  <sheetFormatPr defaultRowHeight="13.5" x14ac:dyDescent="0.15"/>
  <cols>
    <col min="1" max="2" width="12.75" customWidth="1"/>
    <col min="3" max="3" width="5.5" customWidth="1"/>
    <col min="4" max="4" width="6" style="1" customWidth="1"/>
    <col min="5" max="5" width="13.375" style="2" customWidth="1"/>
    <col min="6" max="6" width="13.375" style="6" customWidth="1"/>
    <col min="7" max="7" width="13.25" style="6" customWidth="1"/>
    <col min="8" max="8" width="11.875" style="6" customWidth="1"/>
    <col min="9" max="9" width="2.5" customWidth="1"/>
    <col min="30" max="31" width="18.375" bestFit="1" customWidth="1"/>
    <col min="32" max="32" width="16.125" bestFit="1" customWidth="1"/>
    <col min="33" max="33" width="17.25" bestFit="1" customWidth="1"/>
    <col min="42" max="44" width="16.125" bestFit="1" customWidth="1"/>
    <col min="45" max="45" width="17.25" bestFit="1" customWidth="1"/>
  </cols>
  <sheetData>
    <row r="1" spans="1:10" ht="17.25" x14ac:dyDescent="0.2">
      <c r="A1" s="179" t="s">
        <v>76</v>
      </c>
      <c r="B1" s="179"/>
      <c r="C1" s="179"/>
      <c r="D1" s="179"/>
      <c r="E1" s="179"/>
      <c r="F1" s="179"/>
      <c r="G1" s="179"/>
      <c r="H1" s="179"/>
      <c r="I1" s="179"/>
    </row>
    <row r="2" spans="1:10" ht="17.25" customHeight="1" x14ac:dyDescent="0.15">
      <c r="J2" t="s">
        <v>117</v>
      </c>
    </row>
    <row r="3" spans="1:10" ht="17.25" customHeight="1" x14ac:dyDescent="0.15">
      <c r="A3" s="190" t="s">
        <v>136</v>
      </c>
      <c r="B3" s="191"/>
      <c r="C3" s="191"/>
      <c r="D3" s="191"/>
      <c r="E3" s="191"/>
      <c r="F3" s="191"/>
      <c r="G3" s="191"/>
      <c r="H3" s="191"/>
      <c r="I3" s="191"/>
      <c r="J3" t="s">
        <v>118</v>
      </c>
    </row>
    <row r="4" spans="1:10" ht="17.25" customHeight="1" x14ac:dyDescent="0.15">
      <c r="A4" s="159" t="str">
        <f>+データ入力!A3&amp;"農業委員会会長  様"</f>
        <v>○○市町村農業委員会会長  様</v>
      </c>
      <c r="G4" s="14"/>
    </row>
    <row r="5" spans="1:10" ht="17.25" customHeight="1" x14ac:dyDescent="0.15">
      <c r="E5" s="2" t="s">
        <v>15</v>
      </c>
      <c r="F5" s="7" t="s">
        <v>16</v>
      </c>
      <c r="G5" s="185" t="str">
        <f>+データ入力!Q3&amp;データ入力!R3</f>
        <v>住所</v>
      </c>
      <c r="H5" s="186"/>
      <c r="I5" s="186"/>
    </row>
    <row r="6" spans="1:10" ht="17.25" customHeight="1" x14ac:dyDescent="0.15">
      <c r="G6" s="185" t="str">
        <f>+データ入力!O3</f>
        <v>氏名</v>
      </c>
      <c r="H6" s="185"/>
    </row>
    <row r="7" spans="1:10" ht="17.25" customHeight="1" x14ac:dyDescent="0.15">
      <c r="E7" s="79"/>
      <c r="G7" s="80"/>
      <c r="H7" s="80"/>
    </row>
    <row r="8" spans="1:10" ht="17.25" customHeight="1" x14ac:dyDescent="0.15">
      <c r="F8" s="7" t="s">
        <v>17</v>
      </c>
      <c r="G8" s="7" t="s">
        <v>30</v>
      </c>
    </row>
    <row r="9" spans="1:10" ht="17.25" customHeight="1" x14ac:dyDescent="0.15">
      <c r="G9" s="56" t="s">
        <v>35</v>
      </c>
    </row>
    <row r="10" spans="1:10" ht="17.25" customHeight="1" x14ac:dyDescent="0.15">
      <c r="G10" s="68" t="s">
        <v>135</v>
      </c>
    </row>
    <row r="11" spans="1:10" ht="17.25" customHeight="1" x14ac:dyDescent="0.15">
      <c r="E11" s="124"/>
      <c r="G11" s="125"/>
    </row>
    <row r="12" spans="1:10" ht="17.25" customHeight="1" x14ac:dyDescent="0.15">
      <c r="A12" t="s">
        <v>137</v>
      </c>
      <c r="E12" s="124"/>
      <c r="G12" s="125"/>
    </row>
    <row r="13" spans="1:10" ht="17.25" customHeight="1" x14ac:dyDescent="0.15">
      <c r="A13" t="s">
        <v>134</v>
      </c>
      <c r="E13" s="124"/>
      <c r="G13" s="125"/>
    </row>
    <row r="14" spans="1:10" ht="17.25" customHeight="1" x14ac:dyDescent="0.15">
      <c r="A14" s="193" t="s">
        <v>18</v>
      </c>
      <c r="B14" s="193"/>
      <c r="C14" s="193"/>
      <c r="D14" s="193"/>
      <c r="E14" s="193"/>
      <c r="F14" s="193"/>
      <c r="G14" s="193"/>
      <c r="H14" s="193"/>
      <c r="I14" s="193"/>
    </row>
    <row r="15" spans="1:10" ht="17.25" customHeight="1" x14ac:dyDescent="0.15">
      <c r="A15" t="s">
        <v>37</v>
      </c>
    </row>
    <row r="16" spans="1:10" ht="17.25" customHeight="1" x14ac:dyDescent="0.15">
      <c r="A16" s="172" t="s">
        <v>7</v>
      </c>
      <c r="B16" s="173"/>
      <c r="C16" s="172" t="s">
        <v>19</v>
      </c>
      <c r="D16" s="192"/>
      <c r="E16" s="192"/>
      <c r="F16" s="173"/>
      <c r="G16" s="182" t="s">
        <v>20</v>
      </c>
      <c r="H16" s="183"/>
      <c r="I16" s="184"/>
    </row>
    <row r="17" spans="1:9" ht="17.25" customHeight="1" x14ac:dyDescent="0.15">
      <c r="A17" s="174" t="s">
        <v>9</v>
      </c>
      <c r="B17" s="175"/>
      <c r="C17" s="200" t="str">
        <f>G6</f>
        <v>氏名</v>
      </c>
      <c r="D17" s="201"/>
      <c r="E17" s="201"/>
      <c r="F17" s="202"/>
      <c r="G17" s="194" t="str">
        <f>G5</f>
        <v>住所</v>
      </c>
      <c r="H17" s="195"/>
      <c r="I17" s="196"/>
    </row>
    <row r="18" spans="1:9" ht="17.25" customHeight="1" x14ac:dyDescent="0.15">
      <c r="A18" s="103"/>
      <c r="B18" s="104"/>
      <c r="C18" s="203">
        <f>+G7</f>
        <v>0</v>
      </c>
      <c r="D18" s="204"/>
      <c r="E18" s="204"/>
      <c r="F18" s="205"/>
      <c r="G18" s="197"/>
      <c r="H18" s="198"/>
      <c r="I18" s="199"/>
    </row>
    <row r="19" spans="1:9" ht="17.25" customHeight="1" x14ac:dyDescent="0.15">
      <c r="A19" s="174" t="s">
        <v>8</v>
      </c>
      <c r="B19" s="175"/>
      <c r="C19" s="100" t="str">
        <f>G9</f>
        <v>公益社団法人岩手県農業公社</v>
      </c>
      <c r="D19" s="108"/>
      <c r="E19" s="108"/>
      <c r="F19" s="109"/>
      <c r="G19" s="110" t="str">
        <f>G8</f>
        <v>盛岡市神明町７番５号</v>
      </c>
      <c r="H19" s="111"/>
      <c r="I19" s="109"/>
    </row>
    <row r="20" spans="1:9" ht="17.25" customHeight="1" x14ac:dyDescent="0.15">
      <c r="A20" s="103"/>
      <c r="B20" s="104"/>
      <c r="C20" s="112" t="str">
        <f>G10</f>
        <v>　理 事 長　○　○　○　○</v>
      </c>
      <c r="D20" s="105"/>
      <c r="E20" s="106"/>
      <c r="F20" s="87"/>
      <c r="G20" s="86"/>
      <c r="H20" s="107"/>
      <c r="I20" s="104"/>
    </row>
    <row r="21" spans="1:9" ht="17.25" customHeight="1" x14ac:dyDescent="0.15">
      <c r="A21" t="s">
        <v>38</v>
      </c>
    </row>
    <row r="22" spans="1:9" ht="17.25" customHeight="1" x14ac:dyDescent="0.15">
      <c r="A22" s="180" t="s">
        <v>21</v>
      </c>
      <c r="B22" s="181"/>
      <c r="C22" s="180" t="s">
        <v>22</v>
      </c>
      <c r="D22" s="175"/>
      <c r="E22" s="164" t="s">
        <v>23</v>
      </c>
      <c r="F22" s="165"/>
      <c r="G22" s="17" t="s">
        <v>26</v>
      </c>
      <c r="H22" s="174" t="s">
        <v>74</v>
      </c>
      <c r="I22" s="175"/>
    </row>
    <row r="23" spans="1:9" ht="17.25" customHeight="1" x14ac:dyDescent="0.15">
      <c r="A23" s="103"/>
      <c r="B23" s="104" t="str">
        <f>+データ入力!A3</f>
        <v>○○市町村</v>
      </c>
      <c r="C23" s="176"/>
      <c r="D23" s="177"/>
      <c r="E23" s="16" t="s">
        <v>24</v>
      </c>
      <c r="F23" s="18" t="s">
        <v>27</v>
      </c>
      <c r="G23" s="19" t="s">
        <v>25</v>
      </c>
      <c r="H23" s="176"/>
      <c r="I23" s="177"/>
    </row>
    <row r="24" spans="1:9" ht="13.5" customHeight="1" x14ac:dyDescent="0.15">
      <c r="A24" s="119">
        <f>+データ入力!C3</f>
        <v>0</v>
      </c>
      <c r="B24" s="120">
        <f>+データ入力!D3</f>
        <v>0</v>
      </c>
      <c r="C24" s="166">
        <f>+データ入力!E3</f>
        <v>0</v>
      </c>
      <c r="D24" s="167"/>
      <c r="E24" s="91">
        <f>+データ入力!F3</f>
        <v>0</v>
      </c>
      <c r="F24" s="92">
        <f>+データ入力!G3</f>
        <v>0</v>
      </c>
      <c r="G24" s="89">
        <f>+データ入力!H3</f>
        <v>0</v>
      </c>
      <c r="H24" s="76">
        <f>+データ入力!K3</f>
        <v>0</v>
      </c>
      <c r="I24" s="77"/>
    </row>
    <row r="25" spans="1:9" ht="13.5" customHeight="1" x14ac:dyDescent="0.15">
      <c r="A25" s="119">
        <f>+データ入力!C4</f>
        <v>0</v>
      </c>
      <c r="B25" s="120">
        <f>+データ入力!D4</f>
        <v>0</v>
      </c>
      <c r="C25" s="166">
        <f>+データ入力!E4</f>
        <v>0</v>
      </c>
      <c r="D25" s="167"/>
      <c r="E25" s="91">
        <f>+データ入力!F4</f>
        <v>0</v>
      </c>
      <c r="F25" s="92">
        <f>+データ入力!G4</f>
        <v>0</v>
      </c>
      <c r="G25" s="89">
        <f>+データ入力!H4</f>
        <v>0</v>
      </c>
      <c r="H25" s="76">
        <f>+データ入力!K4</f>
        <v>0</v>
      </c>
      <c r="I25" s="78"/>
    </row>
    <row r="26" spans="1:9" ht="13.5" customHeight="1" x14ac:dyDescent="0.15">
      <c r="A26" s="119">
        <f>+データ入力!C5</f>
        <v>0</v>
      </c>
      <c r="B26" s="120">
        <f>+データ入力!D5</f>
        <v>0</v>
      </c>
      <c r="C26" s="166">
        <f>+データ入力!E5</f>
        <v>0</v>
      </c>
      <c r="D26" s="167"/>
      <c r="E26" s="91">
        <f>+データ入力!F5</f>
        <v>0</v>
      </c>
      <c r="F26" s="92">
        <f>+データ入力!G5</f>
        <v>0</v>
      </c>
      <c r="G26" s="89">
        <f>+データ入力!H5</f>
        <v>0</v>
      </c>
      <c r="H26" s="76">
        <f>+データ入力!K5</f>
        <v>0</v>
      </c>
      <c r="I26" s="5"/>
    </row>
    <row r="27" spans="1:9" ht="13.5" customHeight="1" x14ac:dyDescent="0.15">
      <c r="A27" s="119">
        <f>+データ入力!C6</f>
        <v>0</v>
      </c>
      <c r="B27" s="120">
        <f>+データ入力!D6</f>
        <v>0</v>
      </c>
      <c r="C27" s="166">
        <f>+データ入力!E6</f>
        <v>0</v>
      </c>
      <c r="D27" s="167"/>
      <c r="E27" s="91">
        <f>+データ入力!F6</f>
        <v>0</v>
      </c>
      <c r="F27" s="92">
        <f>+データ入力!G6</f>
        <v>0</v>
      </c>
      <c r="G27" s="89">
        <f>+データ入力!H6</f>
        <v>0</v>
      </c>
      <c r="H27" s="76">
        <f>+データ入力!K6</f>
        <v>0</v>
      </c>
      <c r="I27" s="5"/>
    </row>
    <row r="28" spans="1:9" ht="13.5" customHeight="1" x14ac:dyDescent="0.15">
      <c r="A28" s="119">
        <f>+データ入力!C7</f>
        <v>0</v>
      </c>
      <c r="B28" s="120">
        <f>+データ入力!D7</f>
        <v>0</v>
      </c>
      <c r="C28" s="166">
        <f>+データ入力!E7</f>
        <v>0</v>
      </c>
      <c r="D28" s="167"/>
      <c r="E28" s="91">
        <f>+データ入力!F7</f>
        <v>0</v>
      </c>
      <c r="F28" s="92">
        <f>+データ入力!G7</f>
        <v>0</v>
      </c>
      <c r="G28" s="89">
        <f>+データ入力!H7</f>
        <v>0</v>
      </c>
      <c r="H28" s="76">
        <f>+データ入力!K7</f>
        <v>0</v>
      </c>
      <c r="I28" s="5"/>
    </row>
    <row r="29" spans="1:9" ht="13.5" customHeight="1" x14ac:dyDescent="0.15">
      <c r="A29" s="119">
        <f>+データ入力!C8</f>
        <v>0</v>
      </c>
      <c r="B29" s="120">
        <f>+データ入力!D8</f>
        <v>0</v>
      </c>
      <c r="C29" s="166">
        <f>+データ入力!E8</f>
        <v>0</v>
      </c>
      <c r="D29" s="167"/>
      <c r="E29" s="91">
        <f>+データ入力!F8</f>
        <v>0</v>
      </c>
      <c r="F29" s="92">
        <f>+データ入力!G8</f>
        <v>0</v>
      </c>
      <c r="G29" s="89">
        <f>+データ入力!H8</f>
        <v>0</v>
      </c>
      <c r="H29" s="76">
        <f>+データ入力!K8</f>
        <v>0</v>
      </c>
      <c r="I29" s="5"/>
    </row>
    <row r="30" spans="1:9" ht="13.5" customHeight="1" x14ac:dyDescent="0.15">
      <c r="A30" s="119">
        <f>+データ入力!C9</f>
        <v>0</v>
      </c>
      <c r="B30" s="120">
        <f>+データ入力!D9</f>
        <v>0</v>
      </c>
      <c r="C30" s="166">
        <f>+データ入力!E9</f>
        <v>0</v>
      </c>
      <c r="D30" s="167"/>
      <c r="E30" s="91">
        <f>+データ入力!F9</f>
        <v>0</v>
      </c>
      <c r="F30" s="92">
        <f>+データ入力!G9</f>
        <v>0</v>
      </c>
      <c r="G30" s="89">
        <f>+データ入力!H9</f>
        <v>0</v>
      </c>
      <c r="H30" s="76">
        <f>+データ入力!K9</f>
        <v>0</v>
      </c>
      <c r="I30" s="5"/>
    </row>
    <row r="31" spans="1:9" ht="13.5" customHeight="1" x14ac:dyDescent="0.15">
      <c r="A31" s="119">
        <f>+データ入力!C10</f>
        <v>0</v>
      </c>
      <c r="B31" s="120">
        <f>+データ入力!D10</f>
        <v>0</v>
      </c>
      <c r="C31" s="166">
        <f>+データ入力!E10</f>
        <v>0</v>
      </c>
      <c r="D31" s="167"/>
      <c r="E31" s="91">
        <f>+データ入力!F10</f>
        <v>0</v>
      </c>
      <c r="F31" s="92">
        <f>+データ入力!G10</f>
        <v>0</v>
      </c>
      <c r="G31" s="89">
        <f>+データ入力!H10</f>
        <v>0</v>
      </c>
      <c r="H31" s="76">
        <f>+データ入力!K10</f>
        <v>0</v>
      </c>
      <c r="I31" s="5"/>
    </row>
    <row r="32" spans="1:9" ht="13.5" customHeight="1" x14ac:dyDescent="0.15">
      <c r="A32" s="119">
        <f>+データ入力!C11</f>
        <v>0</v>
      </c>
      <c r="B32" s="120">
        <f>+データ入力!D11</f>
        <v>0</v>
      </c>
      <c r="C32" s="166">
        <f>+データ入力!E11</f>
        <v>0</v>
      </c>
      <c r="D32" s="167"/>
      <c r="E32" s="91">
        <f>+データ入力!F11</f>
        <v>0</v>
      </c>
      <c r="F32" s="92">
        <f>+データ入力!G11</f>
        <v>0</v>
      </c>
      <c r="G32" s="89">
        <f>+データ入力!H11</f>
        <v>0</v>
      </c>
      <c r="H32" s="76">
        <f>+データ入力!K11</f>
        <v>0</v>
      </c>
      <c r="I32" s="5"/>
    </row>
    <row r="33" spans="1:9" ht="13.5" customHeight="1" x14ac:dyDescent="0.15">
      <c r="A33" s="119">
        <f>+データ入力!C12</f>
        <v>0</v>
      </c>
      <c r="B33" s="120">
        <f>+データ入力!D12</f>
        <v>0</v>
      </c>
      <c r="C33" s="166">
        <f>+データ入力!E12</f>
        <v>0</v>
      </c>
      <c r="D33" s="167"/>
      <c r="E33" s="91">
        <f>+データ入力!F12</f>
        <v>0</v>
      </c>
      <c r="F33" s="92">
        <f>+データ入力!G12</f>
        <v>0</v>
      </c>
      <c r="G33" s="89">
        <f>+データ入力!H12</f>
        <v>0</v>
      </c>
      <c r="H33" s="76">
        <f>+データ入力!K12</f>
        <v>0</v>
      </c>
      <c r="I33" s="5"/>
    </row>
    <row r="34" spans="1:9" ht="13.5" customHeight="1" x14ac:dyDescent="0.15">
      <c r="A34" s="119">
        <f>+データ入力!C13</f>
        <v>0</v>
      </c>
      <c r="B34" s="120">
        <f>+データ入力!D13</f>
        <v>0</v>
      </c>
      <c r="C34" s="166">
        <f>+データ入力!E13</f>
        <v>0</v>
      </c>
      <c r="D34" s="167"/>
      <c r="E34" s="91">
        <f>+データ入力!F13</f>
        <v>0</v>
      </c>
      <c r="F34" s="92">
        <f>+データ入力!G13</f>
        <v>0</v>
      </c>
      <c r="G34" s="89">
        <f>+データ入力!H13</f>
        <v>0</v>
      </c>
      <c r="H34" s="76">
        <f>+データ入力!K13</f>
        <v>0</v>
      </c>
      <c r="I34" s="5"/>
    </row>
    <row r="35" spans="1:9" ht="13.5" customHeight="1" x14ac:dyDescent="0.15">
      <c r="A35" s="119">
        <f>+データ入力!C14</f>
        <v>0</v>
      </c>
      <c r="B35" s="120">
        <f>+データ入力!D14</f>
        <v>0</v>
      </c>
      <c r="C35" s="166">
        <f>+データ入力!E14</f>
        <v>0</v>
      </c>
      <c r="D35" s="167"/>
      <c r="E35" s="91">
        <f>+データ入力!F14</f>
        <v>0</v>
      </c>
      <c r="F35" s="92">
        <f>+データ入力!G14</f>
        <v>0</v>
      </c>
      <c r="G35" s="89">
        <f>+データ入力!H14</f>
        <v>0</v>
      </c>
      <c r="H35" s="76">
        <f>+データ入力!K14</f>
        <v>0</v>
      </c>
      <c r="I35" s="5"/>
    </row>
    <row r="36" spans="1:9" ht="13.5" customHeight="1" x14ac:dyDescent="0.15">
      <c r="A36" s="119">
        <f>+データ入力!C15</f>
        <v>0</v>
      </c>
      <c r="B36" s="120">
        <f>+データ入力!D15</f>
        <v>0</v>
      </c>
      <c r="C36" s="166">
        <f>+データ入力!E15</f>
        <v>0</v>
      </c>
      <c r="D36" s="167"/>
      <c r="E36" s="91">
        <f>+データ入力!F15</f>
        <v>0</v>
      </c>
      <c r="F36" s="92">
        <f>+データ入力!G15</f>
        <v>0</v>
      </c>
      <c r="G36" s="89">
        <f>+データ入力!H15</f>
        <v>0</v>
      </c>
      <c r="H36" s="76">
        <f>+データ入力!K15</f>
        <v>0</v>
      </c>
      <c r="I36" s="5"/>
    </row>
    <row r="37" spans="1:9" ht="13.5" customHeight="1" x14ac:dyDescent="0.15">
      <c r="A37" s="119">
        <f>+データ入力!C16</f>
        <v>0</v>
      </c>
      <c r="B37" s="120">
        <f>+データ入力!D16</f>
        <v>0</v>
      </c>
      <c r="C37" s="166">
        <f>+データ入力!E16</f>
        <v>0</v>
      </c>
      <c r="D37" s="167"/>
      <c r="E37" s="91">
        <f>+データ入力!F16</f>
        <v>0</v>
      </c>
      <c r="F37" s="92">
        <f>+データ入力!G16</f>
        <v>0</v>
      </c>
      <c r="G37" s="89">
        <f>+データ入力!H16</f>
        <v>0</v>
      </c>
      <c r="H37" s="76">
        <f>+データ入力!K16</f>
        <v>0</v>
      </c>
      <c r="I37" s="5"/>
    </row>
    <row r="38" spans="1:9" ht="13.5" customHeight="1" x14ac:dyDescent="0.15">
      <c r="A38" s="119">
        <f>+データ入力!C17</f>
        <v>0</v>
      </c>
      <c r="B38" s="120">
        <f>+データ入力!D17</f>
        <v>0</v>
      </c>
      <c r="C38" s="166">
        <f>+データ入力!E17</f>
        <v>0</v>
      </c>
      <c r="D38" s="167"/>
      <c r="E38" s="91">
        <f>+データ入力!F17</f>
        <v>0</v>
      </c>
      <c r="F38" s="92">
        <f>+データ入力!G17</f>
        <v>0</v>
      </c>
      <c r="G38" s="89">
        <f>+データ入力!H17</f>
        <v>0</v>
      </c>
      <c r="H38" s="76">
        <f>+データ入力!K17</f>
        <v>0</v>
      </c>
      <c r="I38" s="5"/>
    </row>
    <row r="39" spans="1:9" ht="13.5" customHeight="1" x14ac:dyDescent="0.15">
      <c r="A39" s="119">
        <f>+データ入力!C18</f>
        <v>0</v>
      </c>
      <c r="B39" s="120">
        <f>+データ入力!D18</f>
        <v>0</v>
      </c>
      <c r="C39" s="166">
        <f>+データ入力!E18</f>
        <v>0</v>
      </c>
      <c r="D39" s="167"/>
      <c r="E39" s="91">
        <f>+データ入力!F18</f>
        <v>0</v>
      </c>
      <c r="F39" s="92">
        <f>+データ入力!G18</f>
        <v>0</v>
      </c>
      <c r="G39" s="89">
        <f>+データ入力!H18</f>
        <v>0</v>
      </c>
      <c r="H39" s="76">
        <f>+データ入力!K18</f>
        <v>0</v>
      </c>
      <c r="I39" s="5"/>
    </row>
    <row r="40" spans="1:9" ht="13.5" customHeight="1" x14ac:dyDescent="0.15">
      <c r="A40" s="119">
        <f>+データ入力!C19</f>
        <v>0</v>
      </c>
      <c r="B40" s="120">
        <f>+データ入力!D19</f>
        <v>0</v>
      </c>
      <c r="C40" s="166">
        <f>+データ入力!E19</f>
        <v>0</v>
      </c>
      <c r="D40" s="167"/>
      <c r="E40" s="91">
        <f>+データ入力!F19</f>
        <v>0</v>
      </c>
      <c r="F40" s="92">
        <f>+データ入力!G19</f>
        <v>0</v>
      </c>
      <c r="G40" s="89">
        <f>+データ入力!H19</f>
        <v>0</v>
      </c>
      <c r="H40" s="76">
        <f>+データ入力!K19</f>
        <v>0</v>
      </c>
      <c r="I40" s="5"/>
    </row>
    <row r="41" spans="1:9" ht="13.5" customHeight="1" x14ac:dyDescent="0.15">
      <c r="A41" s="119">
        <f>+データ入力!C20</f>
        <v>0</v>
      </c>
      <c r="B41" s="120">
        <f>+データ入力!D20</f>
        <v>0</v>
      </c>
      <c r="C41" s="166">
        <f>+データ入力!E20</f>
        <v>0</v>
      </c>
      <c r="D41" s="167"/>
      <c r="E41" s="91">
        <f>+データ入力!F20</f>
        <v>0</v>
      </c>
      <c r="F41" s="92">
        <f>+データ入力!G20</f>
        <v>0</v>
      </c>
      <c r="G41" s="89">
        <f>+データ入力!H20</f>
        <v>0</v>
      </c>
      <c r="H41" s="76">
        <f>+データ入力!K20</f>
        <v>0</v>
      </c>
      <c r="I41" s="5"/>
    </row>
    <row r="42" spans="1:9" ht="13.5" customHeight="1" x14ac:dyDescent="0.15">
      <c r="A42" s="119">
        <f>+データ入力!C21</f>
        <v>0</v>
      </c>
      <c r="B42" s="120">
        <f>+データ入力!D21</f>
        <v>0</v>
      </c>
      <c r="C42" s="166">
        <f>+データ入力!E21</f>
        <v>0</v>
      </c>
      <c r="D42" s="167"/>
      <c r="E42" s="91">
        <f>+データ入力!F21</f>
        <v>0</v>
      </c>
      <c r="F42" s="92">
        <f>+データ入力!G21</f>
        <v>0</v>
      </c>
      <c r="G42" s="89">
        <f>+データ入力!H21</f>
        <v>0</v>
      </c>
      <c r="H42" s="76">
        <f>+データ入力!K21</f>
        <v>0</v>
      </c>
      <c r="I42" s="5"/>
    </row>
    <row r="43" spans="1:9" ht="13.5" customHeight="1" x14ac:dyDescent="0.15">
      <c r="A43" s="119">
        <f>+データ入力!C22</f>
        <v>0</v>
      </c>
      <c r="B43" s="120">
        <f>+データ入力!D22</f>
        <v>0</v>
      </c>
      <c r="C43" s="166">
        <f>+データ入力!E22</f>
        <v>0</v>
      </c>
      <c r="D43" s="167"/>
      <c r="E43" s="91">
        <f>+データ入力!F22</f>
        <v>0</v>
      </c>
      <c r="F43" s="92">
        <f>+データ入力!G22</f>
        <v>0</v>
      </c>
      <c r="G43" s="89">
        <f>+データ入力!H22</f>
        <v>0</v>
      </c>
      <c r="H43" s="76">
        <f>+データ入力!K22</f>
        <v>0</v>
      </c>
      <c r="I43" s="5"/>
    </row>
    <row r="44" spans="1:9" ht="17.25" customHeight="1" x14ac:dyDescent="0.15">
      <c r="A44" s="178" t="s">
        <v>115</v>
      </c>
      <c r="B44" s="171"/>
      <c r="C44" s="88">
        <f>+データ入力!E1</f>
        <v>0</v>
      </c>
      <c r="D44" s="141" t="s">
        <v>116</v>
      </c>
      <c r="E44" s="97"/>
      <c r="F44" s="98"/>
      <c r="G44" s="99">
        <f>SUM(G24:G43)</f>
        <v>0</v>
      </c>
      <c r="H44" s="10">
        <f>SUM(H24:H42)</f>
        <v>0</v>
      </c>
      <c r="I44" s="5"/>
    </row>
    <row r="45" spans="1:9" ht="17.25" customHeight="1" x14ac:dyDescent="0.15">
      <c r="A45" s="108" t="s">
        <v>77</v>
      </c>
      <c r="B45" s="111"/>
      <c r="C45" s="128"/>
      <c r="D45" s="168" t="str">
        <f>+データ入力!U3</f>
        <v>○○年○○月○○日</v>
      </c>
      <c r="E45" s="168"/>
      <c r="F45" s="169" t="str">
        <f>+"付け"&amp;データ入力!A3&amp;"公告により定めた農地利用集積計画のとおり"</f>
        <v>付け○○市町村公告により定めた農地利用集積計画のとおり</v>
      </c>
      <c r="G45" s="169"/>
      <c r="H45" s="169"/>
      <c r="I45" s="169"/>
    </row>
    <row r="46" spans="1:9" ht="17.25" customHeight="1" x14ac:dyDescent="0.15">
      <c r="A46" s="129" t="s">
        <v>78</v>
      </c>
      <c r="C46" s="131"/>
      <c r="D46" s="132"/>
      <c r="E46" s="133"/>
      <c r="F46" s="129" t="s">
        <v>138</v>
      </c>
      <c r="G46" s="131"/>
      <c r="H46" s="130"/>
      <c r="I46" s="130"/>
    </row>
    <row r="47" spans="1:9" ht="17.25" customHeight="1" x14ac:dyDescent="0.15">
      <c r="A47" s="129" t="s">
        <v>79</v>
      </c>
      <c r="B47" s="130"/>
      <c r="C47" s="131"/>
      <c r="D47" s="132"/>
      <c r="E47" s="133"/>
      <c r="F47" s="129" t="s">
        <v>138</v>
      </c>
      <c r="G47" s="130"/>
      <c r="H47" s="130"/>
      <c r="I47" s="130"/>
    </row>
    <row r="48" spans="1:9" ht="17.25" customHeight="1" x14ac:dyDescent="0.15">
      <c r="A48" s="129" t="s">
        <v>80</v>
      </c>
      <c r="C48" s="131"/>
      <c r="D48" s="132"/>
      <c r="E48" s="133"/>
      <c r="F48" s="129" t="s">
        <v>138</v>
      </c>
      <c r="G48" s="131"/>
      <c r="H48" s="130"/>
      <c r="I48" s="130"/>
    </row>
    <row r="49" spans="1:15" ht="17.25" customHeight="1" x14ac:dyDescent="0.15">
      <c r="A49" s="129" t="s">
        <v>81</v>
      </c>
      <c r="C49" s="131"/>
      <c r="D49" s="132"/>
      <c r="E49" s="133"/>
      <c r="F49" s="129" t="s">
        <v>138</v>
      </c>
      <c r="G49" s="131"/>
      <c r="H49" s="130"/>
      <c r="I49" s="130"/>
    </row>
    <row r="50" spans="1:15" ht="17.25" customHeight="1" x14ac:dyDescent="0.15">
      <c r="A50" s="129" t="s">
        <v>82</v>
      </c>
      <c r="B50" s="130"/>
      <c r="C50" s="131" t="s">
        <v>139</v>
      </c>
      <c r="D50" s="132"/>
      <c r="E50" s="133"/>
      <c r="F50" s="131"/>
      <c r="G50" s="130"/>
      <c r="H50" s="130"/>
      <c r="I50" s="130"/>
      <c r="K50" s="137" t="s">
        <v>84</v>
      </c>
      <c r="O50" s="83" t="s">
        <v>83</v>
      </c>
    </row>
    <row r="51" spans="1:15" ht="17.25" customHeight="1" x14ac:dyDescent="0.15">
      <c r="A51" s="129" t="s">
        <v>85</v>
      </c>
      <c r="B51" s="130"/>
      <c r="C51" s="131"/>
      <c r="D51" s="135"/>
      <c r="E51" s="134"/>
      <c r="F51" s="131"/>
      <c r="G51" s="130"/>
      <c r="H51" s="130"/>
      <c r="I51" s="130"/>
    </row>
    <row r="52" spans="1:15" ht="17.25" customHeight="1" x14ac:dyDescent="0.15">
      <c r="A52" s="129"/>
      <c r="B52" s="130"/>
      <c r="C52" s="131"/>
      <c r="D52" s="132"/>
      <c r="E52" s="133"/>
      <c r="F52" s="130"/>
      <c r="G52" s="130"/>
      <c r="H52" s="130"/>
      <c r="I52" s="130"/>
    </row>
    <row r="53" spans="1:15" ht="17.25" x14ac:dyDescent="0.2">
      <c r="A53" s="179" t="str">
        <f>+A1</f>
        <v>農用地に設定した利用権の合意解約書兼通知書（全部・一部　解約）</v>
      </c>
      <c r="B53" s="179"/>
      <c r="C53" s="179"/>
      <c r="D53" s="179"/>
      <c r="E53" s="179"/>
      <c r="F53" s="179"/>
      <c r="G53" s="179"/>
      <c r="H53" s="179"/>
      <c r="I53" s="179"/>
    </row>
    <row r="54" spans="1:15" ht="17.25" customHeight="1" x14ac:dyDescent="0.15"/>
    <row r="55" spans="1:15" ht="17.25" customHeight="1" x14ac:dyDescent="0.15">
      <c r="A55" s="206" t="s">
        <v>133</v>
      </c>
      <c r="B55" s="207"/>
      <c r="C55" s="207"/>
      <c r="D55" s="207"/>
      <c r="E55" s="207"/>
      <c r="F55" s="207"/>
      <c r="G55" s="207"/>
      <c r="H55" s="207"/>
      <c r="I55" s="207"/>
    </row>
    <row r="56" spans="1:15" ht="17.25" customHeight="1" x14ac:dyDescent="0.15">
      <c r="A56" s="160" t="str">
        <f>+A4</f>
        <v>○○市町村農業委員会会長  様</v>
      </c>
      <c r="G56" s="14"/>
    </row>
    <row r="57" spans="1:15" ht="17.25" customHeight="1" x14ac:dyDescent="0.15">
      <c r="E57" s="2" t="s">
        <v>15</v>
      </c>
      <c r="F57" s="7" t="s">
        <v>16</v>
      </c>
      <c r="G57" s="7" t="s">
        <v>30</v>
      </c>
      <c r="H57" s="20"/>
      <c r="I57" s="20"/>
    </row>
    <row r="58" spans="1:15" ht="17.25" customHeight="1" x14ac:dyDescent="0.15">
      <c r="F58" s="7"/>
      <c r="G58" s="56" t="s">
        <v>35</v>
      </c>
      <c r="H58" s="21"/>
      <c r="I58" s="21"/>
    </row>
    <row r="59" spans="1:15" ht="17.25" customHeight="1" x14ac:dyDescent="0.15">
      <c r="G59" s="22" t="str">
        <f>G10</f>
        <v>　理 事 長　○　○　○　○</v>
      </c>
      <c r="H59" s="20"/>
      <c r="I59" s="21"/>
    </row>
    <row r="60" spans="1:15" ht="17.25" customHeight="1" x14ac:dyDescent="0.15">
      <c r="F60" s="7" t="s">
        <v>17</v>
      </c>
      <c r="G60" s="185" t="str">
        <f>+データ入力!AC3&amp;データ入力!AD3</f>
        <v>住所</v>
      </c>
      <c r="H60" s="186"/>
      <c r="I60" s="186"/>
    </row>
    <row r="61" spans="1:15" ht="17.25" customHeight="1" x14ac:dyDescent="0.15">
      <c r="G61" s="81" t="str">
        <f>+データ入力!AA3</f>
        <v>氏名</v>
      </c>
      <c r="H61" s="82"/>
    </row>
    <row r="62" spans="1:15" ht="17.25" customHeight="1" x14ac:dyDescent="0.15">
      <c r="E62" s="158"/>
      <c r="G62" s="81"/>
      <c r="H62" s="82"/>
    </row>
    <row r="63" spans="1:15" ht="17.25" customHeight="1" x14ac:dyDescent="0.15">
      <c r="A63" t="s">
        <v>137</v>
      </c>
      <c r="E63" s="158"/>
      <c r="G63" s="125"/>
    </row>
    <row r="64" spans="1:15" ht="17.25" customHeight="1" x14ac:dyDescent="0.15">
      <c r="A64" t="s">
        <v>146</v>
      </c>
      <c r="E64" s="158"/>
      <c r="G64" s="125"/>
    </row>
    <row r="65" spans="1:9" ht="17.25" customHeight="1" x14ac:dyDescent="0.15">
      <c r="A65" s="193" t="s">
        <v>18</v>
      </c>
      <c r="B65" s="193"/>
      <c r="C65" s="193"/>
      <c r="D65" s="193"/>
      <c r="E65" s="193"/>
      <c r="F65" s="193"/>
      <c r="G65" s="193"/>
      <c r="H65" s="193"/>
      <c r="I65" s="193"/>
    </row>
    <row r="66" spans="1:9" ht="17.25" customHeight="1" x14ac:dyDescent="0.15">
      <c r="A66" t="s">
        <v>37</v>
      </c>
    </row>
    <row r="67" spans="1:9" ht="17.25" customHeight="1" x14ac:dyDescent="0.15">
      <c r="A67" s="172" t="s">
        <v>7</v>
      </c>
      <c r="B67" s="173"/>
      <c r="C67" s="172" t="s">
        <v>19</v>
      </c>
      <c r="D67" s="192"/>
      <c r="E67" s="192"/>
      <c r="F67" s="173"/>
      <c r="G67" s="182" t="s">
        <v>20</v>
      </c>
      <c r="H67" s="183"/>
      <c r="I67" s="184"/>
    </row>
    <row r="68" spans="1:9" ht="17.25" customHeight="1" x14ac:dyDescent="0.15">
      <c r="A68" s="174" t="s">
        <v>9</v>
      </c>
      <c r="B68" s="175"/>
      <c r="C68" s="100" t="str">
        <f>G58</f>
        <v>公益社団法人岩手県農業公社</v>
      </c>
      <c r="D68" s="101"/>
      <c r="E68" s="101"/>
      <c r="F68" s="102"/>
      <c r="G68" s="110" t="str">
        <f>G57</f>
        <v>盛岡市神明町７番５号</v>
      </c>
      <c r="H68" s="108"/>
      <c r="I68" s="109"/>
    </row>
    <row r="69" spans="1:9" ht="17.25" customHeight="1" x14ac:dyDescent="0.15">
      <c r="A69" s="103"/>
      <c r="B69" s="104"/>
      <c r="C69" s="112" t="str">
        <f>G59</f>
        <v>　理 事 長　○　○　○　○</v>
      </c>
      <c r="D69" s="113"/>
      <c r="E69" s="113"/>
      <c r="F69" s="87"/>
      <c r="G69" s="86"/>
      <c r="H69" s="107"/>
      <c r="I69" s="104"/>
    </row>
    <row r="70" spans="1:9" ht="17.25" customHeight="1" x14ac:dyDescent="0.15">
      <c r="A70" s="174" t="s">
        <v>8</v>
      </c>
      <c r="B70" s="175"/>
      <c r="C70" s="100" t="str">
        <f>G61</f>
        <v>氏名</v>
      </c>
      <c r="D70" s="108"/>
      <c r="E70" s="108"/>
      <c r="F70" s="109"/>
      <c r="G70" s="187" t="str">
        <f>G60</f>
        <v>住所</v>
      </c>
      <c r="H70" s="188"/>
      <c r="I70" s="189"/>
    </row>
    <row r="71" spans="1:9" ht="17.25" customHeight="1" x14ac:dyDescent="0.15">
      <c r="A71" s="103"/>
      <c r="B71" s="104"/>
      <c r="C71" s="112"/>
      <c r="D71" s="113"/>
      <c r="E71" s="113"/>
      <c r="F71" s="87"/>
      <c r="G71" s="86"/>
      <c r="H71" s="107"/>
      <c r="I71" s="104"/>
    </row>
    <row r="72" spans="1:9" ht="17.25" customHeight="1" x14ac:dyDescent="0.15">
      <c r="A72" t="s">
        <v>38</v>
      </c>
    </row>
    <row r="73" spans="1:9" ht="17.25" customHeight="1" x14ac:dyDescent="0.15">
      <c r="A73" s="180" t="s">
        <v>21</v>
      </c>
      <c r="B73" s="181"/>
      <c r="C73" s="180" t="s">
        <v>22</v>
      </c>
      <c r="D73" s="175"/>
      <c r="E73" s="164" t="s">
        <v>23</v>
      </c>
      <c r="F73" s="165"/>
      <c r="G73" s="17" t="s">
        <v>26</v>
      </c>
      <c r="H73" s="174" t="s">
        <v>28</v>
      </c>
      <c r="I73" s="175"/>
    </row>
    <row r="74" spans="1:9" ht="17.25" customHeight="1" x14ac:dyDescent="0.15">
      <c r="A74" s="103"/>
      <c r="B74" s="104" t="str">
        <f t="shared" ref="B74:B93" si="0">+B23</f>
        <v>○○市町村</v>
      </c>
      <c r="C74" s="176"/>
      <c r="D74" s="177"/>
      <c r="E74" s="16" t="s">
        <v>24</v>
      </c>
      <c r="F74" s="18" t="s">
        <v>27</v>
      </c>
      <c r="G74" s="19" t="s">
        <v>25</v>
      </c>
      <c r="H74" s="176"/>
      <c r="I74" s="177"/>
    </row>
    <row r="75" spans="1:9" ht="13.5" customHeight="1" x14ac:dyDescent="0.15">
      <c r="A75" s="119">
        <f t="shared" ref="A75:A93" si="1">+A24</f>
        <v>0</v>
      </c>
      <c r="B75" s="120">
        <f t="shared" si="0"/>
        <v>0</v>
      </c>
      <c r="C75" s="166">
        <f t="shared" ref="C75:H89" si="2">+C24</f>
        <v>0</v>
      </c>
      <c r="D75" s="167">
        <f t="shared" si="2"/>
        <v>0</v>
      </c>
      <c r="E75" s="91">
        <f t="shared" si="2"/>
        <v>0</v>
      </c>
      <c r="F75" s="92">
        <f t="shared" si="2"/>
        <v>0</v>
      </c>
      <c r="G75" s="89">
        <f t="shared" si="2"/>
        <v>0</v>
      </c>
      <c r="H75" s="76">
        <f t="shared" si="2"/>
        <v>0</v>
      </c>
      <c r="I75" s="77"/>
    </row>
    <row r="76" spans="1:9" ht="13.5" customHeight="1" x14ac:dyDescent="0.15">
      <c r="A76" s="119">
        <f t="shared" si="1"/>
        <v>0</v>
      </c>
      <c r="B76" s="120">
        <f t="shared" si="0"/>
        <v>0</v>
      </c>
      <c r="C76" s="166">
        <f t="shared" si="2"/>
        <v>0</v>
      </c>
      <c r="D76" s="167">
        <f t="shared" si="2"/>
        <v>0</v>
      </c>
      <c r="E76" s="93">
        <f t="shared" si="2"/>
        <v>0</v>
      </c>
      <c r="F76" s="94">
        <f t="shared" si="2"/>
        <v>0</v>
      </c>
      <c r="G76" s="89">
        <f t="shared" si="2"/>
        <v>0</v>
      </c>
      <c r="H76" s="75">
        <f t="shared" si="2"/>
        <v>0</v>
      </c>
      <c r="I76" s="78"/>
    </row>
    <row r="77" spans="1:9" ht="13.5" customHeight="1" x14ac:dyDescent="0.15">
      <c r="A77" s="119">
        <f t="shared" si="1"/>
        <v>0</v>
      </c>
      <c r="B77" s="120">
        <f t="shared" si="0"/>
        <v>0</v>
      </c>
      <c r="C77" s="166">
        <f t="shared" si="2"/>
        <v>0</v>
      </c>
      <c r="D77" s="167">
        <f t="shared" si="2"/>
        <v>0</v>
      </c>
      <c r="E77" s="95">
        <f t="shared" si="2"/>
        <v>0</v>
      </c>
      <c r="F77" s="96">
        <f t="shared" si="2"/>
        <v>0</v>
      </c>
      <c r="G77" s="90">
        <f t="shared" si="2"/>
        <v>0</v>
      </c>
      <c r="H77" s="9">
        <f t="shared" si="2"/>
        <v>0</v>
      </c>
      <c r="I77" s="5"/>
    </row>
    <row r="78" spans="1:9" ht="13.5" customHeight="1" x14ac:dyDescent="0.15">
      <c r="A78" s="119">
        <f t="shared" si="1"/>
        <v>0</v>
      </c>
      <c r="B78" s="120">
        <f t="shared" si="0"/>
        <v>0</v>
      </c>
      <c r="C78" s="166">
        <f t="shared" si="2"/>
        <v>0</v>
      </c>
      <c r="D78" s="167">
        <f t="shared" si="2"/>
        <v>0</v>
      </c>
      <c r="E78" s="97">
        <f t="shared" si="2"/>
        <v>0</v>
      </c>
      <c r="F78" s="98">
        <f t="shared" si="2"/>
        <v>0</v>
      </c>
      <c r="G78" s="99">
        <f t="shared" si="2"/>
        <v>0</v>
      </c>
      <c r="H78" s="10">
        <f t="shared" si="2"/>
        <v>0</v>
      </c>
      <c r="I78" s="5"/>
    </row>
    <row r="79" spans="1:9" ht="13.5" customHeight="1" x14ac:dyDescent="0.15">
      <c r="A79" s="119">
        <f t="shared" si="1"/>
        <v>0</v>
      </c>
      <c r="B79" s="120">
        <f t="shared" si="0"/>
        <v>0</v>
      </c>
      <c r="C79" s="166">
        <f t="shared" si="2"/>
        <v>0</v>
      </c>
      <c r="D79" s="167">
        <f t="shared" si="2"/>
        <v>0</v>
      </c>
      <c r="E79" s="97">
        <f t="shared" si="2"/>
        <v>0</v>
      </c>
      <c r="F79" s="98">
        <f t="shared" si="2"/>
        <v>0</v>
      </c>
      <c r="G79" s="99">
        <f t="shared" si="2"/>
        <v>0</v>
      </c>
      <c r="H79" s="10">
        <f t="shared" si="2"/>
        <v>0</v>
      </c>
      <c r="I79" s="5"/>
    </row>
    <row r="80" spans="1:9" ht="13.5" customHeight="1" x14ac:dyDescent="0.15">
      <c r="A80" s="119">
        <f t="shared" si="1"/>
        <v>0</v>
      </c>
      <c r="B80" s="120">
        <f t="shared" si="0"/>
        <v>0</v>
      </c>
      <c r="C80" s="166">
        <f t="shared" si="2"/>
        <v>0</v>
      </c>
      <c r="D80" s="167">
        <f t="shared" si="2"/>
        <v>0</v>
      </c>
      <c r="E80" s="97">
        <f t="shared" si="2"/>
        <v>0</v>
      </c>
      <c r="F80" s="98">
        <f t="shared" si="2"/>
        <v>0</v>
      </c>
      <c r="G80" s="99">
        <f t="shared" si="2"/>
        <v>0</v>
      </c>
      <c r="H80" s="10">
        <f t="shared" si="2"/>
        <v>0</v>
      </c>
      <c r="I80" s="5"/>
    </row>
    <row r="81" spans="1:9" ht="13.5" customHeight="1" x14ac:dyDescent="0.15">
      <c r="A81" s="119">
        <f t="shared" si="1"/>
        <v>0</v>
      </c>
      <c r="B81" s="120">
        <f t="shared" si="0"/>
        <v>0</v>
      </c>
      <c r="C81" s="166">
        <f t="shared" si="2"/>
        <v>0</v>
      </c>
      <c r="D81" s="167">
        <f t="shared" si="2"/>
        <v>0</v>
      </c>
      <c r="E81" s="97">
        <f t="shared" si="2"/>
        <v>0</v>
      </c>
      <c r="F81" s="98">
        <f t="shared" si="2"/>
        <v>0</v>
      </c>
      <c r="G81" s="99">
        <f t="shared" si="2"/>
        <v>0</v>
      </c>
      <c r="H81" s="10">
        <f t="shared" si="2"/>
        <v>0</v>
      </c>
      <c r="I81" s="5"/>
    </row>
    <row r="82" spans="1:9" ht="13.5" customHeight="1" x14ac:dyDescent="0.15">
      <c r="A82" s="119">
        <f t="shared" si="1"/>
        <v>0</v>
      </c>
      <c r="B82" s="120">
        <f t="shared" si="0"/>
        <v>0</v>
      </c>
      <c r="C82" s="166">
        <f t="shared" si="2"/>
        <v>0</v>
      </c>
      <c r="D82" s="167">
        <f t="shared" si="2"/>
        <v>0</v>
      </c>
      <c r="E82" s="97">
        <f t="shared" si="2"/>
        <v>0</v>
      </c>
      <c r="F82" s="98">
        <f t="shared" si="2"/>
        <v>0</v>
      </c>
      <c r="G82" s="99">
        <f t="shared" si="2"/>
        <v>0</v>
      </c>
      <c r="H82" s="10">
        <f t="shared" si="2"/>
        <v>0</v>
      </c>
      <c r="I82" s="5"/>
    </row>
    <row r="83" spans="1:9" ht="13.5" customHeight="1" x14ac:dyDescent="0.15">
      <c r="A83" s="119">
        <f t="shared" si="1"/>
        <v>0</v>
      </c>
      <c r="B83" s="120">
        <f t="shared" si="0"/>
        <v>0</v>
      </c>
      <c r="C83" s="166">
        <f t="shared" si="2"/>
        <v>0</v>
      </c>
      <c r="D83" s="167">
        <f t="shared" si="2"/>
        <v>0</v>
      </c>
      <c r="E83" s="97">
        <f t="shared" si="2"/>
        <v>0</v>
      </c>
      <c r="F83" s="98">
        <f t="shared" si="2"/>
        <v>0</v>
      </c>
      <c r="G83" s="99">
        <f t="shared" si="2"/>
        <v>0</v>
      </c>
      <c r="H83" s="10">
        <f t="shared" si="2"/>
        <v>0</v>
      </c>
      <c r="I83" s="5"/>
    </row>
    <row r="84" spans="1:9" ht="13.5" customHeight="1" x14ac:dyDescent="0.15">
      <c r="A84" s="119">
        <f t="shared" si="1"/>
        <v>0</v>
      </c>
      <c r="B84" s="120">
        <f t="shared" si="0"/>
        <v>0</v>
      </c>
      <c r="C84" s="166">
        <f t="shared" si="2"/>
        <v>0</v>
      </c>
      <c r="D84" s="167">
        <f t="shared" si="2"/>
        <v>0</v>
      </c>
      <c r="E84" s="97">
        <f t="shared" si="2"/>
        <v>0</v>
      </c>
      <c r="F84" s="98">
        <f t="shared" si="2"/>
        <v>0</v>
      </c>
      <c r="G84" s="99">
        <f t="shared" si="2"/>
        <v>0</v>
      </c>
      <c r="H84" s="10">
        <f t="shared" si="2"/>
        <v>0</v>
      </c>
      <c r="I84" s="5"/>
    </row>
    <row r="85" spans="1:9" ht="13.5" customHeight="1" x14ac:dyDescent="0.15">
      <c r="A85" s="119">
        <f t="shared" si="1"/>
        <v>0</v>
      </c>
      <c r="B85" s="120">
        <f t="shared" si="0"/>
        <v>0</v>
      </c>
      <c r="C85" s="166">
        <f t="shared" si="2"/>
        <v>0</v>
      </c>
      <c r="D85" s="167">
        <f t="shared" si="2"/>
        <v>0</v>
      </c>
      <c r="E85" s="97">
        <f t="shared" si="2"/>
        <v>0</v>
      </c>
      <c r="F85" s="98">
        <f t="shared" si="2"/>
        <v>0</v>
      </c>
      <c r="G85" s="99">
        <f t="shared" si="2"/>
        <v>0</v>
      </c>
      <c r="H85" s="10">
        <f t="shared" si="2"/>
        <v>0</v>
      </c>
      <c r="I85" s="5"/>
    </row>
    <row r="86" spans="1:9" ht="13.5" customHeight="1" x14ac:dyDescent="0.15">
      <c r="A86" s="119">
        <f t="shared" si="1"/>
        <v>0</v>
      </c>
      <c r="B86" s="120">
        <f t="shared" si="0"/>
        <v>0</v>
      </c>
      <c r="C86" s="166">
        <f t="shared" si="2"/>
        <v>0</v>
      </c>
      <c r="D86" s="167">
        <f t="shared" si="2"/>
        <v>0</v>
      </c>
      <c r="E86" s="97">
        <f t="shared" si="2"/>
        <v>0</v>
      </c>
      <c r="F86" s="98">
        <f t="shared" si="2"/>
        <v>0</v>
      </c>
      <c r="G86" s="99">
        <f t="shared" si="2"/>
        <v>0</v>
      </c>
      <c r="H86" s="10">
        <f t="shared" si="2"/>
        <v>0</v>
      </c>
      <c r="I86" s="5"/>
    </row>
    <row r="87" spans="1:9" ht="13.5" customHeight="1" x14ac:dyDescent="0.15">
      <c r="A87" s="119">
        <f t="shared" si="1"/>
        <v>0</v>
      </c>
      <c r="B87" s="120">
        <f t="shared" si="0"/>
        <v>0</v>
      </c>
      <c r="C87" s="166">
        <f t="shared" si="2"/>
        <v>0</v>
      </c>
      <c r="D87" s="167">
        <f t="shared" si="2"/>
        <v>0</v>
      </c>
      <c r="E87" s="97">
        <f t="shared" si="2"/>
        <v>0</v>
      </c>
      <c r="F87" s="98">
        <f t="shared" si="2"/>
        <v>0</v>
      </c>
      <c r="G87" s="99">
        <f t="shared" si="2"/>
        <v>0</v>
      </c>
      <c r="H87" s="10">
        <f t="shared" si="2"/>
        <v>0</v>
      </c>
      <c r="I87" s="5"/>
    </row>
    <row r="88" spans="1:9" ht="13.5" customHeight="1" x14ac:dyDescent="0.15">
      <c r="A88" s="119">
        <f t="shared" si="1"/>
        <v>0</v>
      </c>
      <c r="B88" s="120">
        <f t="shared" si="0"/>
        <v>0</v>
      </c>
      <c r="C88" s="166">
        <f t="shared" si="2"/>
        <v>0</v>
      </c>
      <c r="D88" s="167">
        <f t="shared" si="2"/>
        <v>0</v>
      </c>
      <c r="E88" s="97">
        <f t="shared" si="2"/>
        <v>0</v>
      </c>
      <c r="F88" s="98">
        <f t="shared" si="2"/>
        <v>0</v>
      </c>
      <c r="G88" s="99">
        <f t="shared" si="2"/>
        <v>0</v>
      </c>
      <c r="H88" s="10">
        <f t="shared" si="2"/>
        <v>0</v>
      </c>
      <c r="I88" s="5"/>
    </row>
    <row r="89" spans="1:9" ht="13.5" customHeight="1" x14ac:dyDescent="0.15">
      <c r="A89" s="119">
        <f t="shared" si="1"/>
        <v>0</v>
      </c>
      <c r="B89" s="120">
        <f t="shared" si="0"/>
        <v>0</v>
      </c>
      <c r="C89" s="166">
        <f t="shared" si="2"/>
        <v>0</v>
      </c>
      <c r="D89" s="167">
        <f t="shared" si="2"/>
        <v>0</v>
      </c>
      <c r="E89" s="97">
        <f t="shared" si="2"/>
        <v>0</v>
      </c>
      <c r="F89" s="98">
        <f t="shared" si="2"/>
        <v>0</v>
      </c>
      <c r="G89" s="99">
        <f t="shared" si="2"/>
        <v>0</v>
      </c>
      <c r="H89" s="10">
        <f t="shared" si="2"/>
        <v>0</v>
      </c>
      <c r="I89" s="5"/>
    </row>
    <row r="90" spans="1:9" ht="13.5" customHeight="1" x14ac:dyDescent="0.15">
      <c r="A90" s="119">
        <f t="shared" si="1"/>
        <v>0</v>
      </c>
      <c r="B90" s="120">
        <f t="shared" si="0"/>
        <v>0</v>
      </c>
      <c r="C90" s="166">
        <f t="shared" ref="C90:G93" si="3">+C39</f>
        <v>0</v>
      </c>
      <c r="D90" s="167">
        <f t="shared" si="3"/>
        <v>0</v>
      </c>
      <c r="E90" s="97">
        <f t="shared" si="3"/>
        <v>0</v>
      </c>
      <c r="F90" s="98">
        <f t="shared" si="3"/>
        <v>0</v>
      </c>
      <c r="G90" s="99">
        <f t="shared" si="3"/>
        <v>0</v>
      </c>
      <c r="H90" s="10"/>
      <c r="I90" s="5"/>
    </row>
    <row r="91" spans="1:9" ht="13.5" customHeight="1" x14ac:dyDescent="0.15">
      <c r="A91" s="119">
        <f t="shared" si="1"/>
        <v>0</v>
      </c>
      <c r="B91" s="120">
        <f t="shared" si="0"/>
        <v>0</v>
      </c>
      <c r="C91" s="166">
        <f t="shared" si="3"/>
        <v>0</v>
      </c>
      <c r="D91" s="167">
        <f t="shared" si="3"/>
        <v>0</v>
      </c>
      <c r="E91" s="97">
        <f t="shared" si="3"/>
        <v>0</v>
      </c>
      <c r="F91" s="98">
        <f t="shared" si="3"/>
        <v>0</v>
      </c>
      <c r="G91" s="99">
        <f t="shared" si="3"/>
        <v>0</v>
      </c>
      <c r="H91" s="10"/>
      <c r="I91" s="5"/>
    </row>
    <row r="92" spans="1:9" ht="13.5" customHeight="1" x14ac:dyDescent="0.15">
      <c r="A92" s="119">
        <f t="shared" si="1"/>
        <v>0</v>
      </c>
      <c r="B92" s="120">
        <f t="shared" si="0"/>
        <v>0</v>
      </c>
      <c r="C92" s="166">
        <f t="shared" si="3"/>
        <v>0</v>
      </c>
      <c r="D92" s="167">
        <f t="shared" si="3"/>
        <v>0</v>
      </c>
      <c r="E92" s="97">
        <f t="shared" si="3"/>
        <v>0</v>
      </c>
      <c r="F92" s="98">
        <f t="shared" si="3"/>
        <v>0</v>
      </c>
      <c r="G92" s="99">
        <f t="shared" si="3"/>
        <v>0</v>
      </c>
      <c r="H92" s="10"/>
      <c r="I92" s="5"/>
    </row>
    <row r="93" spans="1:9" ht="13.5" customHeight="1" x14ac:dyDescent="0.15">
      <c r="A93" s="119">
        <f t="shared" si="1"/>
        <v>0</v>
      </c>
      <c r="B93" s="120">
        <f t="shared" si="0"/>
        <v>0</v>
      </c>
      <c r="C93" s="166">
        <f t="shared" si="3"/>
        <v>0</v>
      </c>
      <c r="D93" s="167">
        <f t="shared" si="3"/>
        <v>0</v>
      </c>
      <c r="E93" s="97">
        <f t="shared" si="3"/>
        <v>0</v>
      </c>
      <c r="F93" s="98">
        <f t="shared" si="3"/>
        <v>0</v>
      </c>
      <c r="G93" s="99">
        <f t="shared" si="3"/>
        <v>0</v>
      </c>
      <c r="H93" s="10"/>
      <c r="I93" s="5"/>
    </row>
    <row r="94" spans="1:9" ht="17.25" customHeight="1" x14ac:dyDescent="0.15">
      <c r="A94" s="170" t="str">
        <f>+A44</f>
        <v>計</v>
      </c>
      <c r="B94" s="171"/>
      <c r="C94" s="88">
        <f t="shared" ref="C94:H94" si="4">+C44</f>
        <v>0</v>
      </c>
      <c r="D94" s="8" t="str">
        <f t="shared" si="4"/>
        <v>筆</v>
      </c>
      <c r="E94" s="97">
        <f t="shared" si="4"/>
        <v>0</v>
      </c>
      <c r="F94" s="98">
        <f t="shared" si="4"/>
        <v>0</v>
      </c>
      <c r="G94" s="99">
        <f t="shared" si="4"/>
        <v>0</v>
      </c>
      <c r="H94" s="10">
        <f t="shared" si="4"/>
        <v>0</v>
      </c>
      <c r="I94" s="5"/>
    </row>
    <row r="95" spans="1:9" ht="17.25" customHeight="1" x14ac:dyDescent="0.15">
      <c r="A95" s="108" t="s">
        <v>77</v>
      </c>
      <c r="B95" s="111"/>
      <c r="C95" s="149"/>
      <c r="D95" s="163" t="str">
        <f>+データ入力!AG3</f>
        <v>△△年△△月△△日</v>
      </c>
      <c r="E95" s="163"/>
      <c r="F95" s="161" t="str">
        <f>IF(D45=D95,+F45,"付け公告の岩手県農用地利用配分計画のとおり")</f>
        <v>付け公告の岩手県農用地利用配分計画のとおり</v>
      </c>
      <c r="G95" s="162"/>
      <c r="H95" s="162"/>
      <c r="I95" s="162"/>
    </row>
    <row r="96" spans="1:9" ht="17.25" customHeight="1" x14ac:dyDescent="0.15">
      <c r="A96" s="129" t="s">
        <v>78</v>
      </c>
      <c r="B96" s="130"/>
      <c r="C96" s="131"/>
      <c r="D96" s="132"/>
      <c r="E96" s="133"/>
      <c r="F96" s="129" t="s">
        <v>138</v>
      </c>
      <c r="G96" s="130"/>
      <c r="H96" s="130"/>
      <c r="I96" s="12"/>
    </row>
    <row r="97" spans="1:9" ht="17.25" customHeight="1" x14ac:dyDescent="0.15">
      <c r="A97" s="129" t="s">
        <v>79</v>
      </c>
      <c r="B97" s="130"/>
      <c r="C97" s="131"/>
      <c r="D97" s="132"/>
      <c r="E97" s="133"/>
      <c r="F97" s="129" t="s">
        <v>138</v>
      </c>
      <c r="G97" s="130"/>
      <c r="H97" s="130"/>
      <c r="I97" s="12"/>
    </row>
    <row r="98" spans="1:9" ht="17.25" customHeight="1" x14ac:dyDescent="0.15">
      <c r="A98" s="129" t="s">
        <v>80</v>
      </c>
      <c r="B98" s="131"/>
      <c r="C98" s="131"/>
      <c r="D98" s="132"/>
      <c r="E98" s="133"/>
      <c r="F98" s="129" t="s">
        <v>138</v>
      </c>
      <c r="G98" s="131"/>
      <c r="H98" s="130"/>
      <c r="I98" s="12"/>
    </row>
    <row r="99" spans="1:9" ht="17.25" customHeight="1" x14ac:dyDescent="0.15">
      <c r="A99" s="129" t="s">
        <v>81</v>
      </c>
      <c r="B99" s="131"/>
      <c r="C99" s="131"/>
      <c r="D99" s="132"/>
      <c r="E99" s="133"/>
      <c r="F99" s="129" t="s">
        <v>138</v>
      </c>
      <c r="G99" s="131"/>
      <c r="H99" s="130"/>
      <c r="I99" s="12"/>
    </row>
    <row r="100" spans="1:9" ht="17.25" customHeight="1" x14ac:dyDescent="0.15">
      <c r="A100" s="129" t="s">
        <v>82</v>
      </c>
      <c r="B100" s="131"/>
      <c r="C100" s="131" t="str">
        <f>+C50</f>
        <v>　　　年度から賃料は発生しない</v>
      </c>
      <c r="D100" s="132"/>
      <c r="E100" s="133"/>
      <c r="F100" s="131"/>
      <c r="G100" s="131"/>
      <c r="H100" s="130"/>
      <c r="I100" s="12"/>
    </row>
    <row r="101" spans="1:9" ht="17.25" customHeight="1" x14ac:dyDescent="0.15">
      <c r="A101" s="129" t="s">
        <v>85</v>
      </c>
      <c r="B101" s="130"/>
      <c r="C101" s="131"/>
      <c r="D101" s="132"/>
      <c r="E101" s="150"/>
      <c r="F101" s="131"/>
      <c r="G101" s="130"/>
      <c r="H101" s="130"/>
      <c r="I101" s="12"/>
    </row>
    <row r="102" spans="1:9" ht="17.25" customHeight="1" x14ac:dyDescent="0.15">
      <c r="A102" s="39"/>
      <c r="B102" s="12"/>
      <c r="C102" s="11"/>
      <c r="D102" s="13"/>
      <c r="E102" s="121">
        <f>+E51</f>
        <v>0</v>
      </c>
      <c r="F102" s="121">
        <f>+F51</f>
        <v>0</v>
      </c>
      <c r="G102" s="12"/>
      <c r="H102" s="12"/>
      <c r="I102" s="12"/>
    </row>
  </sheetData>
  <mergeCells count="76">
    <mergeCell ref="C92:D92"/>
    <mergeCell ref="C93:D93"/>
    <mergeCell ref="C86:D86"/>
    <mergeCell ref="C87:D87"/>
    <mergeCell ref="C88:D88"/>
    <mergeCell ref="C89:D89"/>
    <mergeCell ref="C90:D90"/>
    <mergeCell ref="C75:D75"/>
    <mergeCell ref="C67:F67"/>
    <mergeCell ref="A55:I55"/>
    <mergeCell ref="C91:D91"/>
    <mergeCell ref="C81:D81"/>
    <mergeCell ref="C82:D82"/>
    <mergeCell ref="C83:D83"/>
    <mergeCell ref="C84:D84"/>
    <mergeCell ref="C85:D85"/>
    <mergeCell ref="C76:D76"/>
    <mergeCell ref="A65:I65"/>
    <mergeCell ref="A1:I1"/>
    <mergeCell ref="G6:H6"/>
    <mergeCell ref="G5:I5"/>
    <mergeCell ref="A17:B17"/>
    <mergeCell ref="A19:B19"/>
    <mergeCell ref="A3:I3"/>
    <mergeCell ref="C16:F16"/>
    <mergeCell ref="G16:I16"/>
    <mergeCell ref="A14:I14"/>
    <mergeCell ref="A16:B16"/>
    <mergeCell ref="G17:I18"/>
    <mergeCell ref="C17:F17"/>
    <mergeCell ref="C18:F18"/>
    <mergeCell ref="A94:B94"/>
    <mergeCell ref="A67:B67"/>
    <mergeCell ref="A68:B68"/>
    <mergeCell ref="H22:I23"/>
    <mergeCell ref="A44:B44"/>
    <mergeCell ref="A53:I53"/>
    <mergeCell ref="C22:D23"/>
    <mergeCell ref="A73:B73"/>
    <mergeCell ref="H73:I74"/>
    <mergeCell ref="G67:I67"/>
    <mergeCell ref="C73:D74"/>
    <mergeCell ref="E73:F73"/>
    <mergeCell ref="A22:B22"/>
    <mergeCell ref="A70:B70"/>
    <mergeCell ref="G60:I60"/>
    <mergeCell ref="G70:I70"/>
    <mergeCell ref="F45:I45"/>
    <mergeCell ref="C28:D28"/>
    <mergeCell ref="C29:D29"/>
    <mergeCell ref="C30:D30"/>
    <mergeCell ref="C31:D31"/>
    <mergeCell ref="C32:D32"/>
    <mergeCell ref="C43:D43"/>
    <mergeCell ref="C33:D33"/>
    <mergeCell ref="C34:D34"/>
    <mergeCell ref="C35:D35"/>
    <mergeCell ref="C36:D36"/>
    <mergeCell ref="C37:D37"/>
    <mergeCell ref="C42:D42"/>
    <mergeCell ref="F95:I95"/>
    <mergeCell ref="D95:E95"/>
    <mergeCell ref="E22:F22"/>
    <mergeCell ref="C24:D24"/>
    <mergeCell ref="C25:D25"/>
    <mergeCell ref="C26:D26"/>
    <mergeCell ref="C27:D27"/>
    <mergeCell ref="C77:D77"/>
    <mergeCell ref="C78:D78"/>
    <mergeCell ref="C79:D79"/>
    <mergeCell ref="C80:D80"/>
    <mergeCell ref="C40:D40"/>
    <mergeCell ref="C41:D41"/>
    <mergeCell ref="C38:D38"/>
    <mergeCell ref="C39:D39"/>
    <mergeCell ref="D45:E45"/>
  </mergeCells>
  <phoneticPr fontId="3"/>
  <conditionalFormatting sqref="G44">
    <cfRule type="expression" dxfId="1" priority="2">
      <formula>"&lt;&gt;データ入力!$H$1"</formula>
    </cfRule>
  </conditionalFormatting>
  <conditionalFormatting sqref="H44">
    <cfRule type="expression" dxfId="0" priority="1">
      <formula>"&lt;&gt;データ入力!$K$1"</formula>
    </cfRule>
  </conditionalFormatting>
  <pageMargins left="0.78740157480314965" right="0.78740157480314965" top="0.98425196850393704" bottom="0.59055118110236227" header="0.51181102362204722" footer="0.31496062992125984"/>
  <pageSetup paperSize="9" scale="93" orientation="portrait" horizontalDpi="4294967292" verticalDpi="0" r:id="rId1"/>
  <headerFooter alignWithMargins="0"/>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showZeros="0" view="pageBreakPreview" zoomScale="90" zoomScaleNormal="100" zoomScaleSheetLayoutView="90" workbookViewId="0">
      <selection activeCell="C7" sqref="C7"/>
    </sheetView>
  </sheetViews>
  <sheetFormatPr defaultColWidth="9" defaultRowHeight="21" customHeight="1" x14ac:dyDescent="0.15"/>
  <cols>
    <col min="1" max="1" width="3" style="15" customWidth="1"/>
    <col min="2" max="2" width="30.25" style="15" customWidth="1"/>
    <col min="3" max="3" width="24.5" style="15" customWidth="1"/>
    <col min="4" max="4" width="2.25" style="15" customWidth="1"/>
    <col min="5" max="5" width="28.375" style="15" customWidth="1"/>
    <col min="6" max="6" width="3.875" style="15" customWidth="1"/>
    <col min="7" max="16384" width="9" style="15"/>
  </cols>
  <sheetData>
    <row r="1" spans="1:7" ht="21" customHeight="1" x14ac:dyDescent="0.15">
      <c r="E1" s="67" t="s">
        <v>147</v>
      </c>
    </row>
    <row r="2" spans="1:7" ht="21" customHeight="1" x14ac:dyDescent="0.15">
      <c r="E2" s="129" t="s">
        <v>148</v>
      </c>
    </row>
    <row r="5" spans="1:7" ht="21" customHeight="1" x14ac:dyDescent="0.15">
      <c r="A5" s="15" t="s">
        <v>149</v>
      </c>
    </row>
    <row r="9" spans="1:7" ht="21" customHeight="1" x14ac:dyDescent="0.15">
      <c r="D9" s="15" t="str">
        <f>+データ入力!A3&amp;"長"</f>
        <v>○○市町村長</v>
      </c>
      <c r="G9" s="15" t="s">
        <v>61</v>
      </c>
    </row>
    <row r="10" spans="1:7" ht="21" customHeight="1" x14ac:dyDescent="0.15">
      <c r="E10" s="84"/>
      <c r="G10" s="15" t="s">
        <v>59</v>
      </c>
    </row>
    <row r="11" spans="1:7" ht="21" customHeight="1" x14ac:dyDescent="0.15">
      <c r="G11" s="15" t="s">
        <v>60</v>
      </c>
    </row>
    <row r="12" spans="1:7" ht="21" customHeight="1" x14ac:dyDescent="0.15">
      <c r="G12" s="15" t="s">
        <v>50</v>
      </c>
    </row>
    <row r="13" spans="1:7" ht="21" customHeight="1" x14ac:dyDescent="0.15">
      <c r="A13" s="208" t="s">
        <v>29</v>
      </c>
      <c r="B13" s="208"/>
      <c r="C13" s="208"/>
      <c r="D13" s="208"/>
      <c r="E13" s="208"/>
    </row>
    <row r="15" spans="1:7" ht="14.25" x14ac:dyDescent="0.15">
      <c r="A15" s="210" t="s">
        <v>119</v>
      </c>
      <c r="B15" s="210"/>
      <c r="C15" s="210"/>
      <c r="D15" s="210"/>
      <c r="E15" s="210"/>
    </row>
    <row r="16" spans="1:7" ht="21" customHeight="1" x14ac:dyDescent="0.15">
      <c r="A16" s="211"/>
      <c r="B16" s="211"/>
      <c r="C16" s="211"/>
      <c r="D16" s="211"/>
      <c r="E16" s="211"/>
    </row>
    <row r="17" spans="1:7" ht="21" customHeight="1" x14ac:dyDescent="0.15">
      <c r="A17" s="208" t="s">
        <v>14</v>
      </c>
      <c r="B17" s="208"/>
      <c r="C17" s="208"/>
      <c r="D17" s="208"/>
      <c r="E17" s="208"/>
    </row>
    <row r="19" spans="1:7" ht="21" customHeight="1" x14ac:dyDescent="0.15">
      <c r="A19" s="85" t="s">
        <v>55</v>
      </c>
      <c r="B19" s="85" t="s">
        <v>120</v>
      </c>
      <c r="C19" s="123"/>
      <c r="G19" s="122"/>
    </row>
    <row r="20" spans="1:7" ht="21" customHeight="1" x14ac:dyDescent="0.15">
      <c r="A20" s="85"/>
      <c r="B20" s="147" t="str">
        <f>+データ入力!U3</f>
        <v>○○年○○月○○日</v>
      </c>
      <c r="C20" s="85" t="str">
        <f>+"付け公告の"&amp;データ入力!A3&amp;"農用地利用集積計画"</f>
        <v>付け公告の○○市町村農用地利用集積計画</v>
      </c>
      <c r="G20" s="146"/>
    </row>
    <row r="21" spans="1:7" ht="21" customHeight="1" x14ac:dyDescent="0.15">
      <c r="B21" s="148" t="str">
        <f>+データ入力!AG3</f>
        <v>△△年△△月△△日</v>
      </c>
      <c r="C21" s="15" t="str">
        <f>IF(B20=B21,+C20,"付け公告の岩手県農用地利用配分計画")</f>
        <v>付け公告の岩手県農用地利用配分計画</v>
      </c>
    </row>
    <row r="23" spans="1:7" ht="21" customHeight="1" x14ac:dyDescent="0.15">
      <c r="A23" s="85" t="s">
        <v>48</v>
      </c>
      <c r="B23" s="15" t="s">
        <v>56</v>
      </c>
      <c r="C23" s="118" t="str">
        <f>+解約兼通知書３部!G6</f>
        <v>氏名</v>
      </c>
    </row>
    <row r="25" spans="1:7" ht="21" customHeight="1" x14ac:dyDescent="0.15">
      <c r="A25" s="15" t="s">
        <v>46</v>
      </c>
      <c r="B25" s="15" t="s">
        <v>57</v>
      </c>
      <c r="C25" s="118" t="str">
        <f>+解約兼通知書３部!G61</f>
        <v>氏名</v>
      </c>
    </row>
    <row r="27" spans="1:7" ht="21" customHeight="1" x14ac:dyDescent="0.15">
      <c r="A27" s="85" t="s">
        <v>47</v>
      </c>
      <c r="B27" s="85" t="s">
        <v>58</v>
      </c>
      <c r="C27" s="209"/>
      <c r="D27" s="209"/>
      <c r="E27" s="209"/>
      <c r="F27" s="117"/>
    </row>
  </sheetData>
  <mergeCells count="4">
    <mergeCell ref="A17:E17"/>
    <mergeCell ref="A13:E13"/>
    <mergeCell ref="C27:E27"/>
    <mergeCell ref="A15:E16"/>
  </mergeCells>
  <phoneticPr fontId="7"/>
  <pageMargins left="0.78740157480314965" right="0.59055118110236227" top="0.98425196850393704"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N102"/>
  <sheetViews>
    <sheetView showGridLines="0" showZeros="0" view="pageBreakPreview" topLeftCell="A22" zoomScaleNormal="100" zoomScaleSheetLayoutView="100" workbookViewId="0">
      <selection activeCell="P87" sqref="P87"/>
    </sheetView>
  </sheetViews>
  <sheetFormatPr defaultColWidth="10.75" defaultRowHeight="14.25" x14ac:dyDescent="0.15"/>
  <cols>
    <col min="1" max="1" width="1.625" style="3" customWidth="1"/>
    <col min="2" max="2" width="3.625" style="3" customWidth="1"/>
    <col min="3" max="3" width="10.625" style="3" customWidth="1"/>
    <col min="4" max="4" width="10.625" style="4" customWidth="1"/>
    <col min="5" max="5" width="7.625" style="3" customWidth="1"/>
    <col min="6" max="6" width="3.625" style="3" customWidth="1"/>
    <col min="7" max="7" width="10.625" style="3" customWidth="1"/>
    <col min="8" max="8" width="3.625" style="3" customWidth="1"/>
    <col min="9" max="9" width="7.625" style="3" customWidth="1"/>
    <col min="10" max="11" width="5.625" style="3" customWidth="1"/>
    <col min="12" max="12" width="7.625" style="3" customWidth="1"/>
    <col min="13" max="13" width="3.625" style="3" customWidth="1"/>
    <col min="14" max="14" width="10.625" style="3" customWidth="1"/>
    <col min="15" max="16384" width="10.75" style="3"/>
  </cols>
  <sheetData>
    <row r="1" spans="2:14" ht="13.5" customHeight="1" x14ac:dyDescent="0.15">
      <c r="B1" s="218" t="s">
        <v>31</v>
      </c>
      <c r="C1" s="65" t="s">
        <v>70</v>
      </c>
      <c r="D1" s="64" t="s">
        <v>71</v>
      </c>
      <c r="E1" s="40"/>
      <c r="F1" s="40"/>
      <c r="G1" s="40"/>
      <c r="H1" s="40"/>
      <c r="I1" s="40"/>
      <c r="J1" s="40"/>
      <c r="K1" s="40"/>
      <c r="L1" s="40"/>
      <c r="M1" s="40"/>
      <c r="N1" s="41"/>
    </row>
    <row r="2" spans="2:14" ht="13.5" customHeight="1" x14ac:dyDescent="0.15">
      <c r="B2" s="219"/>
      <c r="C2" s="42"/>
      <c r="D2" s="126" t="s">
        <v>72</v>
      </c>
      <c r="E2" s="44"/>
      <c r="F2" s="44"/>
      <c r="G2" s="42"/>
      <c r="H2" s="42" t="s">
        <v>73</v>
      </c>
      <c r="I2" s="44"/>
      <c r="J2" s="44"/>
      <c r="K2" s="44"/>
      <c r="L2" s="44"/>
      <c r="M2" s="44"/>
      <c r="N2" s="45"/>
    </row>
    <row r="3" spans="2:14" ht="20.25" customHeight="1" x14ac:dyDescent="0.15">
      <c r="B3" s="219"/>
      <c r="C3" s="44"/>
      <c r="D3" s="43"/>
      <c r="E3" s="44"/>
      <c r="F3" s="44"/>
      <c r="G3" s="44"/>
      <c r="H3" s="221"/>
      <c r="I3" s="221"/>
      <c r="J3" s="44"/>
      <c r="K3" s="44"/>
      <c r="L3" s="44"/>
      <c r="M3" s="44"/>
      <c r="N3" s="114"/>
    </row>
    <row r="4" spans="2:14" ht="20.25" customHeight="1" x14ac:dyDescent="0.15">
      <c r="B4" s="219"/>
      <c r="C4" s="44"/>
      <c r="D4" s="43"/>
      <c r="E4" s="44"/>
      <c r="F4" s="44"/>
      <c r="G4" s="44"/>
      <c r="H4" s="221"/>
      <c r="I4" s="221"/>
      <c r="J4" s="44"/>
      <c r="K4" s="44"/>
      <c r="L4" s="44"/>
      <c r="M4" s="44"/>
      <c r="N4" s="114"/>
    </row>
    <row r="5" spans="2:14" ht="13.5" customHeight="1" x14ac:dyDescent="0.15">
      <c r="B5" s="219"/>
      <c r="C5" s="46" t="s">
        <v>68</v>
      </c>
      <c r="D5" s="43"/>
      <c r="F5" s="44"/>
      <c r="G5" s="44"/>
      <c r="H5" s="44"/>
      <c r="I5" s="44"/>
      <c r="J5" s="44"/>
      <c r="K5" s="44"/>
      <c r="L5" s="44"/>
      <c r="M5" s="44"/>
      <c r="N5" s="45"/>
    </row>
    <row r="6" spans="2:14" ht="20.25" customHeight="1" thickBot="1" x14ac:dyDescent="0.2">
      <c r="B6" s="219"/>
      <c r="C6" s="44"/>
      <c r="D6" s="43"/>
      <c r="E6" s="44"/>
      <c r="F6" s="44"/>
      <c r="G6" s="44"/>
      <c r="H6" s="47"/>
      <c r="I6" s="47"/>
      <c r="J6" s="47"/>
      <c r="K6" s="47"/>
      <c r="L6" s="47"/>
      <c r="M6" s="47"/>
      <c r="N6" s="45"/>
    </row>
    <row r="7" spans="2:14" ht="20.25" customHeight="1" x14ac:dyDescent="0.15">
      <c r="B7" s="219"/>
      <c r="C7" s="44"/>
      <c r="D7" s="43"/>
      <c r="E7" s="44"/>
      <c r="F7" s="44"/>
      <c r="G7" s="44"/>
      <c r="H7" s="48"/>
      <c r="I7" s="48"/>
      <c r="J7" s="48"/>
      <c r="K7" s="48"/>
      <c r="L7" s="48"/>
      <c r="M7" s="48"/>
      <c r="N7" s="45"/>
    </row>
    <row r="8" spans="2:14" ht="13.5" customHeight="1" x14ac:dyDescent="0.15">
      <c r="B8" s="219"/>
      <c r="C8" s="46" t="s">
        <v>69</v>
      </c>
      <c r="D8" s="43"/>
      <c r="E8" s="44"/>
      <c r="F8" s="44"/>
      <c r="G8" s="44"/>
      <c r="H8" s="44"/>
      <c r="I8" s="44"/>
      <c r="J8" s="44"/>
      <c r="K8" s="44"/>
      <c r="L8" s="44"/>
      <c r="M8" s="44"/>
      <c r="N8" s="45"/>
    </row>
    <row r="9" spans="2:14" ht="40.5" customHeight="1" x14ac:dyDescent="0.15">
      <c r="B9" s="220"/>
      <c r="C9" s="49"/>
      <c r="D9" s="50"/>
      <c r="E9" s="49"/>
      <c r="F9" s="49"/>
      <c r="G9" s="49"/>
      <c r="H9" s="49"/>
      <c r="I9" s="49"/>
      <c r="J9" s="49"/>
      <c r="K9" s="49"/>
      <c r="L9" s="49"/>
      <c r="M9" s="49"/>
      <c r="N9" s="51"/>
    </row>
    <row r="10" spans="2:14" ht="28.5" customHeight="1" x14ac:dyDescent="0.15">
      <c r="B10" s="222" t="s">
        <v>32</v>
      </c>
      <c r="C10" s="230">
        <v>44139</v>
      </c>
      <c r="D10" s="231"/>
      <c r="E10" s="232"/>
      <c r="F10" s="227" t="s">
        <v>33</v>
      </c>
      <c r="G10" s="228"/>
      <c r="H10" s="228"/>
      <c r="I10" s="229"/>
      <c r="J10" s="59" t="s">
        <v>0</v>
      </c>
      <c r="K10" s="227" t="s">
        <v>65</v>
      </c>
      <c r="L10" s="228"/>
      <c r="M10" s="228"/>
      <c r="N10" s="229"/>
    </row>
    <row r="11" spans="2:14" ht="28.5" customHeight="1" x14ac:dyDescent="0.15">
      <c r="B11" s="223"/>
      <c r="C11" s="227" t="s">
        <v>67</v>
      </c>
      <c r="D11" s="228"/>
      <c r="E11" s="229"/>
      <c r="F11" s="52" t="s">
        <v>1</v>
      </c>
      <c r="G11" s="53"/>
      <c r="H11" s="52" t="s">
        <v>34</v>
      </c>
      <c r="I11" s="233" t="s">
        <v>66</v>
      </c>
      <c r="J11" s="234"/>
      <c r="K11" s="235"/>
      <c r="L11" s="52" t="s">
        <v>2</v>
      </c>
      <c r="M11" s="60"/>
      <c r="N11" s="61"/>
    </row>
    <row r="12" spans="2:14" ht="28.5" customHeight="1" x14ac:dyDescent="0.15">
      <c r="B12" s="223"/>
      <c r="C12" s="227" t="s">
        <v>49</v>
      </c>
      <c r="D12" s="228"/>
      <c r="E12" s="229"/>
      <c r="F12" s="54" t="s">
        <v>3</v>
      </c>
      <c r="G12" s="55"/>
      <c r="H12" s="54" t="s">
        <v>4</v>
      </c>
      <c r="I12" s="236"/>
      <c r="J12" s="237"/>
      <c r="K12" s="238"/>
      <c r="L12" s="54" t="s">
        <v>5</v>
      </c>
      <c r="M12" s="62"/>
      <c r="N12" s="63"/>
    </row>
    <row r="13" spans="2:14" s="57" customFormat="1" ht="24" customHeight="1" x14ac:dyDescent="0.2">
      <c r="B13" s="66" t="s">
        <v>62</v>
      </c>
      <c r="C13" s="23"/>
      <c r="D13" s="24"/>
      <c r="E13" s="23"/>
      <c r="F13" s="23"/>
      <c r="G13" s="23"/>
      <c r="H13" s="23"/>
      <c r="I13" s="23"/>
      <c r="J13" s="23"/>
      <c r="K13" s="23"/>
      <c r="L13" s="23"/>
      <c r="M13" s="23"/>
      <c r="N13" s="25"/>
    </row>
    <row r="14" spans="2:14" ht="24" customHeight="1" x14ac:dyDescent="0.15">
      <c r="B14" s="66" t="str">
        <f>+"　"&amp;解約兼通知書３部!B23&amp;"が定めた農用地利用集積計画及び岩手県配分計画により賃貸借している、下記農用地につい"</f>
        <v>　○○市町村が定めた農用地利用集積計画及び岩手県配分計画により賃貸借している、下記農用地につい</v>
      </c>
      <c r="C14" s="23"/>
      <c r="D14" s="24"/>
      <c r="E14" s="23"/>
      <c r="F14" s="23"/>
      <c r="G14" s="23"/>
      <c r="H14" s="23"/>
      <c r="I14" s="23"/>
      <c r="J14" s="23"/>
      <c r="K14" s="23"/>
      <c r="L14" s="23"/>
      <c r="M14" s="23"/>
      <c r="N14" s="25"/>
    </row>
    <row r="15" spans="2:14" ht="24" customHeight="1" x14ac:dyDescent="0.15">
      <c r="B15" s="73" t="s">
        <v>63</v>
      </c>
      <c r="C15" s="23"/>
      <c r="D15" s="24"/>
      <c r="E15" s="23"/>
      <c r="F15" s="23"/>
      <c r="G15" s="23"/>
      <c r="H15" s="23"/>
      <c r="I15" s="23"/>
      <c r="J15" s="23"/>
      <c r="K15" s="23"/>
      <c r="L15" s="23"/>
      <c r="M15" s="23"/>
      <c r="N15" s="25"/>
    </row>
    <row r="16" spans="2:14" ht="24" customHeight="1" x14ac:dyDescent="0.15">
      <c r="B16" s="73" t="s">
        <v>54</v>
      </c>
      <c r="C16" s="23"/>
      <c r="D16" s="24"/>
      <c r="E16" s="23"/>
      <c r="F16" s="23"/>
      <c r="G16" s="23"/>
      <c r="H16" s="23"/>
      <c r="I16" s="23"/>
      <c r="J16" s="23"/>
      <c r="K16" s="23"/>
      <c r="L16" s="23"/>
      <c r="M16" s="23"/>
      <c r="N16" s="26"/>
    </row>
    <row r="17" spans="2:14" ht="24" customHeight="1" x14ac:dyDescent="0.15">
      <c r="B17" s="240" t="s">
        <v>6</v>
      </c>
      <c r="C17" s="241"/>
      <c r="D17" s="241"/>
      <c r="E17" s="241"/>
      <c r="F17" s="241"/>
      <c r="G17" s="241"/>
      <c r="H17" s="241"/>
      <c r="I17" s="241"/>
      <c r="J17" s="241"/>
      <c r="K17" s="241"/>
      <c r="L17" s="241"/>
      <c r="M17" s="241"/>
      <c r="N17" s="242"/>
    </row>
    <row r="18" spans="2:14" ht="24" customHeight="1" x14ac:dyDescent="0.15">
      <c r="B18" s="71" t="s">
        <v>39</v>
      </c>
      <c r="C18" s="23"/>
      <c r="D18" s="24"/>
      <c r="E18" s="23"/>
      <c r="F18" s="23"/>
      <c r="G18" s="23"/>
      <c r="H18" s="23"/>
      <c r="I18" s="23"/>
      <c r="J18" s="23"/>
      <c r="K18" s="23"/>
      <c r="L18" s="23"/>
      <c r="M18" s="23"/>
      <c r="N18" s="25"/>
    </row>
    <row r="19" spans="2:14" ht="24" customHeight="1" x14ac:dyDescent="0.15">
      <c r="B19" s="27"/>
      <c r="C19" s="70" t="s">
        <v>53</v>
      </c>
      <c r="D19" s="224" t="str">
        <f>+解約兼通知書３部!G5</f>
        <v>住所</v>
      </c>
      <c r="E19" s="225"/>
      <c r="F19" s="225"/>
      <c r="G19" s="225"/>
      <c r="H19" s="28"/>
      <c r="I19" s="28" t="str">
        <f>+解約兼通知書３部!G6</f>
        <v>氏名</v>
      </c>
      <c r="J19" s="23"/>
      <c r="K19" s="23"/>
      <c r="L19" s="23"/>
      <c r="M19" s="23"/>
      <c r="N19" s="25"/>
    </row>
    <row r="20" spans="2:14" ht="24" customHeight="1" x14ac:dyDescent="0.15">
      <c r="B20" s="27"/>
      <c r="C20" s="23" t="s">
        <v>10</v>
      </c>
      <c r="D20" s="224" t="str">
        <f>+解約兼通知書３部!G60</f>
        <v>住所</v>
      </c>
      <c r="E20" s="225"/>
      <c r="F20" s="225"/>
      <c r="G20" s="225"/>
      <c r="H20" s="28"/>
      <c r="I20" s="28" t="str">
        <f>+解約兼通知書３部!G61</f>
        <v>氏名</v>
      </c>
      <c r="J20" s="23"/>
      <c r="K20" s="23"/>
      <c r="L20" s="23"/>
      <c r="M20" s="23"/>
      <c r="N20" s="25"/>
    </row>
    <row r="21" spans="2:14" ht="24" customHeight="1" x14ac:dyDescent="0.15">
      <c r="B21" s="71" t="s">
        <v>40</v>
      </c>
      <c r="C21" s="23"/>
      <c r="D21" s="24"/>
      <c r="E21" s="23"/>
      <c r="F21" s="23"/>
      <c r="G21" s="23"/>
      <c r="H21" s="243"/>
      <c r="I21" s="243"/>
      <c r="J21" s="23"/>
      <c r="K21" s="23"/>
      <c r="L21" s="23"/>
      <c r="M21" s="23"/>
      <c r="N21" s="25"/>
    </row>
    <row r="22" spans="2:14" ht="24" customHeight="1" x14ac:dyDescent="0.15">
      <c r="B22" s="27"/>
      <c r="C22" s="23" t="s">
        <v>11</v>
      </c>
      <c r="D22" s="224" t="str">
        <f>解約兼通知書３部!A24&amp;解約兼通知書３部!B24&amp;解約兼通知書３部!C24</f>
        <v>000</v>
      </c>
      <c r="E22" s="225"/>
      <c r="F22" s="226"/>
      <c r="G22" s="151" t="str">
        <f>IF(解約兼通知書３部!C44&gt;1,"外"&amp;解約兼通知書３部!C44-1&amp;"筆","")</f>
        <v/>
      </c>
      <c r="H22" s="69" t="str">
        <f>"地目　"&amp;解約兼通知書３部!E24</f>
        <v>地目　0</v>
      </c>
      <c r="I22" s="23"/>
      <c r="J22" s="29" t="s">
        <v>12</v>
      </c>
      <c r="K22" s="23"/>
      <c r="L22" s="239">
        <f>+解約兼通知書３部!G44</f>
        <v>0</v>
      </c>
      <c r="M22" s="239"/>
      <c r="N22" s="25" t="s">
        <v>13</v>
      </c>
    </row>
    <row r="23" spans="2:14" ht="24" customHeight="1" x14ac:dyDescent="0.15">
      <c r="B23" s="27"/>
      <c r="C23" s="70" t="s">
        <v>51</v>
      </c>
      <c r="D23" s="216">
        <f>+データ入力!V3</f>
        <v>0</v>
      </c>
      <c r="E23" s="216"/>
      <c r="F23" s="70" t="s">
        <v>121</v>
      </c>
      <c r="G23" s="217">
        <f>+データ入力!W3</f>
        <v>0</v>
      </c>
      <c r="H23" s="217"/>
      <c r="I23" s="217"/>
      <c r="J23" s="23" t="str">
        <f>"（"&amp;ROUNDUP(+YEARFRAC(D23,G23),0)&amp;"年間）"</f>
        <v>（0年間）</v>
      </c>
      <c r="K23" s="23"/>
      <c r="L23" s="23"/>
      <c r="M23" s="23"/>
      <c r="N23" s="25"/>
    </row>
    <row r="24" spans="2:14" ht="24" customHeight="1" x14ac:dyDescent="0.15">
      <c r="B24" s="71"/>
      <c r="C24" s="70" t="s">
        <v>52</v>
      </c>
      <c r="D24" s="216">
        <f>+データ入力!AH3</f>
        <v>0</v>
      </c>
      <c r="E24" s="216"/>
      <c r="F24" s="70" t="s">
        <v>121</v>
      </c>
      <c r="G24" s="217">
        <f>+データ入力!AI3</f>
        <v>0</v>
      </c>
      <c r="H24" s="217"/>
      <c r="I24" s="217"/>
      <c r="J24" s="23" t="str">
        <f>"（"&amp;ROUNDUP(+YEARFRAC(D24,G24),0)&amp;"年間）"</f>
        <v>（0年間）</v>
      </c>
      <c r="K24" s="23"/>
      <c r="L24" s="23"/>
      <c r="M24" s="23"/>
      <c r="N24" s="25"/>
    </row>
    <row r="25" spans="2:14" ht="24" customHeight="1" x14ac:dyDescent="0.15">
      <c r="B25" s="71" t="s">
        <v>41</v>
      </c>
      <c r="C25" s="23"/>
      <c r="D25" s="24"/>
      <c r="E25" s="28"/>
      <c r="F25" s="23"/>
      <c r="G25" s="23"/>
      <c r="H25" s="23"/>
      <c r="I25" s="23"/>
      <c r="J25" s="23"/>
      <c r="K25" s="23"/>
      <c r="L25" s="23"/>
      <c r="M25" s="23"/>
      <c r="N25" s="25"/>
    </row>
    <row r="26" spans="2:14" ht="24" customHeight="1" x14ac:dyDescent="0.15">
      <c r="B26" s="27"/>
      <c r="C26" s="70">
        <f>+市・農委申出!C27</f>
        <v>0</v>
      </c>
      <c r="D26" s="24"/>
      <c r="E26" s="28"/>
      <c r="F26" s="23"/>
      <c r="G26" s="23"/>
      <c r="H26" s="23"/>
      <c r="I26" s="23"/>
      <c r="J26" s="23"/>
      <c r="K26" s="23"/>
      <c r="L26" s="23"/>
      <c r="M26" s="23"/>
      <c r="N26" s="25"/>
    </row>
    <row r="27" spans="2:14" ht="24" customHeight="1" x14ac:dyDescent="0.15">
      <c r="B27" s="72" t="s">
        <v>42</v>
      </c>
      <c r="C27" s="31"/>
      <c r="D27" s="36"/>
      <c r="E27" s="31"/>
      <c r="F27" s="23"/>
      <c r="G27" s="23"/>
      <c r="H27" s="32"/>
      <c r="I27" s="23"/>
      <c r="J27" s="23"/>
      <c r="K27" s="23"/>
      <c r="L27" s="23"/>
      <c r="M27" s="23"/>
      <c r="N27" s="25"/>
    </row>
    <row r="28" spans="2:14" ht="24" customHeight="1" x14ac:dyDescent="0.15">
      <c r="B28" s="30"/>
      <c r="C28" s="74" t="str">
        <f>+解約兼通知書３部!C50</f>
        <v>　　　年度から賃料は発生しない</v>
      </c>
      <c r="D28" s="24"/>
      <c r="E28" s="23"/>
      <c r="F28" s="23"/>
      <c r="G28" s="23"/>
      <c r="H28" s="32"/>
      <c r="I28" s="23"/>
      <c r="J28" s="23"/>
      <c r="K28" s="23"/>
      <c r="L28" s="23"/>
      <c r="M28" s="23"/>
      <c r="N28" s="25"/>
    </row>
    <row r="29" spans="2:14" ht="24" customHeight="1" x14ac:dyDescent="0.15">
      <c r="B29" s="72" t="s">
        <v>43</v>
      </c>
      <c r="C29" s="35"/>
      <c r="D29" s="33"/>
      <c r="E29" s="28"/>
      <c r="F29" s="23"/>
      <c r="G29" s="28"/>
      <c r="H29" s="23"/>
      <c r="I29" s="34"/>
      <c r="J29" s="23"/>
      <c r="K29" s="29"/>
      <c r="L29" s="29"/>
      <c r="M29" s="34"/>
      <c r="N29" s="25"/>
    </row>
    <row r="30" spans="2:14" ht="24" customHeight="1" x14ac:dyDescent="0.15">
      <c r="B30" s="27"/>
      <c r="C30" s="115" t="s">
        <v>44</v>
      </c>
      <c r="D30" s="115"/>
      <c r="E30" s="115"/>
      <c r="F30" s="115"/>
      <c r="G30" s="115"/>
      <c r="H30" s="115"/>
      <c r="I30" s="115"/>
      <c r="J30" s="115"/>
      <c r="K30" s="115"/>
      <c r="L30" s="115"/>
      <c r="M30" s="115"/>
      <c r="N30" s="116"/>
    </row>
    <row r="31" spans="2:14" ht="24" customHeight="1" x14ac:dyDescent="0.15">
      <c r="B31" s="30"/>
      <c r="C31" s="115" t="s">
        <v>45</v>
      </c>
      <c r="D31" s="33"/>
      <c r="E31" s="28"/>
      <c r="F31" s="23"/>
      <c r="G31" s="28"/>
      <c r="H31" s="23"/>
      <c r="I31" s="34"/>
      <c r="J31" s="23"/>
      <c r="K31" s="29"/>
      <c r="L31" s="29"/>
      <c r="M31" s="34"/>
      <c r="N31" s="25"/>
    </row>
    <row r="32" spans="2:14" ht="24" customHeight="1" x14ac:dyDescent="0.15">
      <c r="B32" s="27"/>
      <c r="C32" s="115" t="s">
        <v>75</v>
      </c>
      <c r="D32" s="33"/>
      <c r="E32" s="28"/>
      <c r="F32" s="23"/>
      <c r="G32" s="28"/>
      <c r="H32" s="23"/>
      <c r="I32" s="34"/>
      <c r="J32" s="23"/>
      <c r="K32" s="29"/>
      <c r="L32" s="29"/>
      <c r="M32" s="34"/>
      <c r="N32" s="25"/>
    </row>
    <row r="33" spans="2:14" ht="24" customHeight="1" x14ac:dyDescent="0.15">
      <c r="B33" s="30"/>
      <c r="C33" s="31"/>
      <c r="D33" s="36"/>
      <c r="E33" s="31"/>
      <c r="F33" s="31"/>
      <c r="G33" s="31"/>
      <c r="H33" s="31"/>
      <c r="I33" s="31"/>
      <c r="J33" s="31"/>
      <c r="K33" s="31"/>
      <c r="L33" s="31"/>
      <c r="M33" s="31"/>
      <c r="N33" s="26"/>
    </row>
    <row r="34" spans="2:14" x14ac:dyDescent="0.15">
      <c r="B34" s="37"/>
      <c r="C34" s="37"/>
      <c r="D34" s="38"/>
      <c r="E34" s="37"/>
      <c r="F34" s="37"/>
      <c r="G34" s="37"/>
      <c r="H34" s="37"/>
      <c r="I34" s="37"/>
      <c r="J34" s="37"/>
      <c r="K34" s="37"/>
      <c r="L34" s="37"/>
      <c r="M34" s="37"/>
      <c r="N34" s="58" t="s">
        <v>36</v>
      </c>
    </row>
    <row r="35" spans="2:14" x14ac:dyDescent="0.15">
      <c r="B35" s="37"/>
      <c r="C35" s="37"/>
      <c r="D35" s="38"/>
      <c r="E35" s="37"/>
      <c r="F35" s="37"/>
      <c r="G35" s="37"/>
      <c r="H35" s="37"/>
      <c r="I35" s="37"/>
      <c r="J35" s="37"/>
      <c r="K35" s="37"/>
      <c r="L35" s="37"/>
      <c r="M35" s="37"/>
      <c r="N35" s="37"/>
    </row>
    <row r="36" spans="2:14" x14ac:dyDescent="0.15">
      <c r="L36" s="214">
        <f>+C10</f>
        <v>44139</v>
      </c>
      <c r="M36" s="214"/>
      <c r="N36" s="214"/>
    </row>
    <row r="38" spans="2:14" x14ac:dyDescent="0.15">
      <c r="C38" s="3" t="str">
        <f>+解約兼通知書３部!A4</f>
        <v>○○市町村農業委員会会長  様</v>
      </c>
    </row>
    <row r="40" spans="2:14" x14ac:dyDescent="0.15">
      <c r="J40" s="213" t="str">
        <f>+N34</f>
        <v>公益社団法人岩手県農業公社</v>
      </c>
      <c r="K40" s="213"/>
      <c r="L40" s="213"/>
      <c r="M40" s="213"/>
      <c r="N40" s="213"/>
    </row>
    <row r="41" spans="2:14" x14ac:dyDescent="0.15">
      <c r="J41" s="152"/>
      <c r="K41" s="152"/>
      <c r="L41" s="152"/>
      <c r="M41" s="152"/>
      <c r="N41" s="152"/>
    </row>
    <row r="43" spans="2:14" x14ac:dyDescent="0.15">
      <c r="B43" s="213" t="s">
        <v>122</v>
      </c>
      <c r="C43" s="213"/>
      <c r="D43" s="213"/>
      <c r="E43" s="213"/>
      <c r="F43" s="213"/>
      <c r="G43" s="213"/>
      <c r="H43" s="213"/>
      <c r="I43" s="213"/>
      <c r="J43" s="213"/>
      <c r="K43" s="213"/>
      <c r="L43" s="213"/>
      <c r="M43" s="213"/>
      <c r="N43" s="213"/>
    </row>
    <row r="44" spans="2:14" x14ac:dyDescent="0.15">
      <c r="B44" s="212" t="s">
        <v>123</v>
      </c>
      <c r="C44" s="212"/>
      <c r="D44" s="212"/>
      <c r="E44" s="212"/>
      <c r="F44" s="212"/>
      <c r="G44" s="212"/>
      <c r="H44" s="212"/>
      <c r="I44" s="212"/>
      <c r="J44" s="212"/>
      <c r="K44" s="212"/>
      <c r="L44" s="212"/>
      <c r="M44" s="212"/>
      <c r="N44" s="212"/>
    </row>
    <row r="45" spans="2:14" x14ac:dyDescent="0.15">
      <c r="B45" s="212" t="s">
        <v>129</v>
      </c>
      <c r="C45" s="212"/>
      <c r="D45" s="212"/>
      <c r="E45" s="212"/>
      <c r="F45" s="212"/>
      <c r="G45" s="212"/>
      <c r="H45" s="212"/>
      <c r="I45" s="212"/>
      <c r="J45" s="212"/>
      <c r="K45" s="212"/>
      <c r="L45" s="212"/>
      <c r="M45" s="212"/>
      <c r="N45" s="212"/>
    </row>
    <row r="46" spans="2:14" x14ac:dyDescent="0.15">
      <c r="B46" s="212" t="s">
        <v>130</v>
      </c>
      <c r="C46" s="212"/>
      <c r="D46" s="212"/>
      <c r="E46" s="212"/>
      <c r="F46" s="212"/>
      <c r="G46" s="212"/>
      <c r="H46" s="212"/>
      <c r="I46" s="212"/>
      <c r="J46" s="212"/>
      <c r="K46" s="212"/>
      <c r="L46" s="212"/>
      <c r="M46" s="212"/>
      <c r="N46" s="212"/>
    </row>
    <row r="47" spans="2:14" x14ac:dyDescent="0.15">
      <c r="B47" s="213" t="s">
        <v>124</v>
      </c>
      <c r="C47" s="213"/>
      <c r="D47" s="213"/>
      <c r="E47" s="213"/>
      <c r="F47" s="213"/>
      <c r="G47" s="213"/>
      <c r="H47" s="213"/>
      <c r="I47" s="213"/>
      <c r="J47" s="213"/>
      <c r="K47" s="213"/>
      <c r="L47" s="213"/>
      <c r="M47" s="213"/>
      <c r="N47" s="213"/>
    </row>
    <row r="48" spans="2:14" x14ac:dyDescent="0.15">
      <c r="B48" s="3" t="s">
        <v>131</v>
      </c>
    </row>
    <row r="77" spans="2:2" x14ac:dyDescent="0.15">
      <c r="B77" s="153"/>
    </row>
    <row r="78" spans="2:2" x14ac:dyDescent="0.15">
      <c r="B78"/>
    </row>
    <row r="79" spans="2:2" x14ac:dyDescent="0.15">
      <c r="B79" s="154"/>
    </row>
    <row r="80" spans="2:2" x14ac:dyDescent="0.15">
      <c r="B80" s="154"/>
    </row>
    <row r="81" spans="2:14" x14ac:dyDescent="0.15">
      <c r="B81" s="155"/>
    </row>
    <row r="82" spans="2:14" x14ac:dyDescent="0.15">
      <c r="B82" s="155"/>
    </row>
    <row r="83" spans="2:14" x14ac:dyDescent="0.15">
      <c r="B83" s="155"/>
    </row>
    <row r="84" spans="2:14" x14ac:dyDescent="0.15">
      <c r="B84" s="156"/>
    </row>
    <row r="85" spans="2:14" ht="15.75" x14ac:dyDescent="0.15">
      <c r="B85" s="157"/>
    </row>
    <row r="89" spans="2:14" x14ac:dyDescent="0.15">
      <c r="L89" s="214">
        <f>+L36</f>
        <v>44139</v>
      </c>
      <c r="M89" s="215"/>
      <c r="N89" s="215"/>
    </row>
    <row r="91" spans="2:14" x14ac:dyDescent="0.15">
      <c r="C91" s="3" t="s">
        <v>125</v>
      </c>
    </row>
    <row r="92" spans="2:14" x14ac:dyDescent="0.15">
      <c r="C92" s="3" t="s">
        <v>126</v>
      </c>
    </row>
    <row r="94" spans="2:14" x14ac:dyDescent="0.15">
      <c r="J94" s="213" t="str">
        <f>+J40</f>
        <v>公益社団法人岩手県農業公社</v>
      </c>
      <c r="K94" s="213"/>
      <c r="L94" s="213"/>
      <c r="M94" s="213"/>
      <c r="N94" s="213"/>
    </row>
    <row r="95" spans="2:14" x14ac:dyDescent="0.15">
      <c r="J95" s="152"/>
      <c r="K95" s="152"/>
      <c r="L95" s="152"/>
      <c r="M95" s="152"/>
      <c r="N95" s="152"/>
    </row>
    <row r="97" spans="2:14" x14ac:dyDescent="0.15">
      <c r="B97" s="213" t="s">
        <v>122</v>
      </c>
      <c r="C97" s="213"/>
      <c r="D97" s="213"/>
      <c r="E97" s="213"/>
      <c r="F97" s="213"/>
      <c r="G97" s="213"/>
      <c r="H97" s="213"/>
      <c r="I97" s="213"/>
      <c r="J97" s="213"/>
      <c r="K97" s="213"/>
      <c r="L97" s="213"/>
      <c r="M97" s="213"/>
      <c r="N97" s="213"/>
    </row>
    <row r="98" spans="2:14" x14ac:dyDescent="0.15">
      <c r="B98" s="212" t="s">
        <v>123</v>
      </c>
      <c r="C98" s="212"/>
      <c r="D98" s="212"/>
      <c r="E98" s="212"/>
      <c r="F98" s="212"/>
      <c r="G98" s="212"/>
      <c r="H98" s="212"/>
      <c r="I98" s="212"/>
      <c r="J98" s="212"/>
      <c r="K98" s="212"/>
      <c r="L98" s="212"/>
      <c r="M98" s="212"/>
      <c r="N98" s="212"/>
    </row>
    <row r="99" spans="2:14" x14ac:dyDescent="0.15">
      <c r="B99" s="212" t="s">
        <v>127</v>
      </c>
      <c r="C99" s="212"/>
      <c r="D99" s="212"/>
      <c r="E99" s="212"/>
      <c r="F99" s="212"/>
      <c r="G99" s="212"/>
      <c r="H99" s="212"/>
      <c r="I99" s="212"/>
      <c r="J99" s="212"/>
      <c r="K99" s="212"/>
      <c r="L99" s="212"/>
      <c r="M99" s="212"/>
      <c r="N99" s="212"/>
    </row>
    <row r="100" spans="2:14" x14ac:dyDescent="0.15">
      <c r="B100" s="212" t="s">
        <v>128</v>
      </c>
      <c r="C100" s="212"/>
      <c r="D100" s="212"/>
      <c r="E100" s="212"/>
      <c r="F100" s="212"/>
      <c r="G100" s="212"/>
      <c r="H100" s="212"/>
      <c r="I100" s="212"/>
      <c r="J100" s="212"/>
      <c r="K100" s="212"/>
      <c r="L100" s="212"/>
      <c r="M100" s="212"/>
      <c r="N100" s="212"/>
    </row>
    <row r="101" spans="2:14" x14ac:dyDescent="0.15">
      <c r="B101" s="213" t="s">
        <v>124</v>
      </c>
      <c r="C101" s="213"/>
      <c r="D101" s="213"/>
      <c r="E101" s="213"/>
      <c r="F101" s="213"/>
      <c r="G101" s="213"/>
      <c r="H101" s="213"/>
      <c r="I101" s="213"/>
      <c r="J101" s="213"/>
      <c r="K101" s="213"/>
      <c r="L101" s="213"/>
      <c r="M101" s="213"/>
      <c r="N101" s="213"/>
    </row>
    <row r="102" spans="2:14" x14ac:dyDescent="0.15">
      <c r="B102" s="3" t="s">
        <v>132</v>
      </c>
    </row>
  </sheetData>
  <mergeCells count="34">
    <mergeCell ref="B1:B9"/>
    <mergeCell ref="H3:I4"/>
    <mergeCell ref="B10:B12"/>
    <mergeCell ref="D22:F22"/>
    <mergeCell ref="D19:G19"/>
    <mergeCell ref="F10:I10"/>
    <mergeCell ref="C11:E11"/>
    <mergeCell ref="C12:E12"/>
    <mergeCell ref="C10:E10"/>
    <mergeCell ref="I11:K11"/>
    <mergeCell ref="I12:K12"/>
    <mergeCell ref="K10:N10"/>
    <mergeCell ref="L22:M22"/>
    <mergeCell ref="B17:N17"/>
    <mergeCell ref="H21:I21"/>
    <mergeCell ref="D20:G20"/>
    <mergeCell ref="L36:N36"/>
    <mergeCell ref="J40:N40"/>
    <mergeCell ref="B43:N43"/>
    <mergeCell ref="D23:E23"/>
    <mergeCell ref="D24:E24"/>
    <mergeCell ref="G23:I23"/>
    <mergeCell ref="G24:I24"/>
    <mergeCell ref="B44:N44"/>
    <mergeCell ref="B45:N45"/>
    <mergeCell ref="B46:N46"/>
    <mergeCell ref="B47:N47"/>
    <mergeCell ref="L89:N89"/>
    <mergeCell ref="B100:N100"/>
    <mergeCell ref="B101:N101"/>
    <mergeCell ref="J94:N94"/>
    <mergeCell ref="B97:N97"/>
    <mergeCell ref="B98:N98"/>
    <mergeCell ref="B99:N99"/>
  </mergeCells>
  <phoneticPr fontId="5"/>
  <pageMargins left="0.59055118110236227" right="0.19685039370078741" top="0.98425196850393704" bottom="0.59055118110236227" header="0.51181102362204722" footer="0.39370078740157483"/>
  <pageSetup paperSize="9" orientation="portrait" horizontalDpi="300" verticalDpi="300" r:id="rId1"/>
  <headerFooter alignWithMargins="0"/>
  <rowBreaks count="2" manualBreakCount="2">
    <brk id="34" max="13" man="1"/>
    <brk id="8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データ入力</vt:lpstr>
      <vt:lpstr>解約兼通知書３部</vt:lpstr>
      <vt:lpstr>市・農委申出</vt:lpstr>
      <vt:lpstr>解約伺い</vt:lpstr>
      <vt:lpstr>データ入力!Print_Area</vt:lpstr>
      <vt:lpstr>解約兼通知書３部!Print_Area</vt:lpstr>
      <vt:lpstr>解約伺い!Print_Area</vt:lpstr>
      <vt:lpstr>市・農委申出!Print_Area</vt:lpstr>
    </vt:vector>
  </TitlesOfParts>
  <Company>(社) 岩手県農地管理開発公社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一彦;佐々木 守人</dc:creator>
  <cp:lastModifiedBy>中居 宮仁子</cp:lastModifiedBy>
  <cp:lastPrinted>2021-08-26T01:10:50Z</cp:lastPrinted>
  <dcterms:created xsi:type="dcterms:W3CDTF">1998-01-26T05:26:17Z</dcterms:created>
  <dcterms:modified xsi:type="dcterms:W3CDTF">2022-08-04T06:34:51Z</dcterms:modified>
</cp:coreProperties>
</file>